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5795" windowHeight="12645" tabRatio="965" activeTab="4"/>
  </bookViews>
  <sheets>
    <sheet name="ОП1" sheetId="2" r:id="rId1"/>
    <sheet name="ОП2" sheetId="3" r:id="rId2"/>
    <sheet name="ОП3" sheetId="4" r:id="rId3"/>
    <sheet name="ОП4" sheetId="5" r:id="rId4"/>
    <sheet name="ОП5" sheetId="6" r:id="rId5"/>
    <sheet name="ОП6" sheetId="7" r:id="rId6"/>
    <sheet name="ОП7" sheetId="8" r:id="rId7"/>
    <sheet name="ОП8" sheetId="9" r:id="rId8"/>
    <sheet name="ОП9" sheetId="10" r:id="rId9"/>
    <sheet name="ОП 10" sheetId="11" r:id="rId10"/>
    <sheet name="ОП11" sheetId="12" r:id="rId11"/>
    <sheet name="ОП12" sheetId="13" r:id="rId12"/>
    <sheet name="ОП13" sheetId="14" r:id="rId13"/>
    <sheet name="ОП14" sheetId="15" r:id="rId14"/>
    <sheet name="OП15" sheetId="16" r:id="rId15"/>
    <sheet name="ОП16" sheetId="17" r:id="rId16"/>
    <sheet name="OП17" sheetId="18" r:id="rId17"/>
    <sheet name="ОП18" sheetId="19" r:id="rId18"/>
    <sheet name="ОП19" sheetId="20" r:id="rId19"/>
  </sheets>
  <calcPr calcId="145621"/>
</workbook>
</file>

<file path=xl/calcChain.xml><?xml version="1.0" encoding="utf-8"?>
<calcChain xmlns="http://schemas.openxmlformats.org/spreadsheetml/2006/main">
  <c r="O20" i="7" l="1"/>
  <c r="P20" i="7" s="1"/>
  <c r="O46" i="18"/>
  <c r="P46" i="18" s="1"/>
  <c r="O10" i="19"/>
  <c r="P10" i="19"/>
  <c r="O10" i="20"/>
  <c r="P10" i="20" s="1"/>
  <c r="J5" i="20"/>
  <c r="O5" i="20" s="1"/>
  <c r="P5" i="20" s="1"/>
  <c r="L5" i="20"/>
  <c r="M5" i="20"/>
  <c r="N5" i="20" s="1"/>
  <c r="J6" i="20"/>
  <c r="L6" i="20"/>
  <c r="M6" i="20"/>
  <c r="N6" i="20" s="1"/>
  <c r="J7" i="20"/>
  <c r="O7" i="20" s="1"/>
  <c r="P7" i="20" s="1"/>
  <c r="L7" i="20"/>
  <c r="M7" i="20"/>
  <c r="N7" i="20" s="1"/>
  <c r="J8" i="20"/>
  <c r="L8" i="20"/>
  <c r="M8" i="20"/>
  <c r="N8" i="20" s="1"/>
  <c r="J9" i="20"/>
  <c r="O9" i="20" s="1"/>
  <c r="P9" i="20" s="1"/>
  <c r="L9" i="20"/>
  <c r="M9" i="20"/>
  <c r="N9" i="20" s="1"/>
  <c r="M4" i="20"/>
  <c r="O4" i="20" s="1"/>
  <c r="P4" i="20" s="1"/>
  <c r="L4" i="20"/>
  <c r="J4" i="20"/>
  <c r="J5" i="19"/>
  <c r="L5" i="19"/>
  <c r="M5" i="19"/>
  <c r="N5" i="19"/>
  <c r="O5" i="19"/>
  <c r="P5" i="19" s="1"/>
  <c r="J6" i="19"/>
  <c r="L6" i="19"/>
  <c r="M6" i="19"/>
  <c r="N6" i="19" s="1"/>
  <c r="J7" i="19"/>
  <c r="L7" i="19"/>
  <c r="M7" i="19"/>
  <c r="N7" i="19"/>
  <c r="O7" i="19"/>
  <c r="P7" i="19" s="1"/>
  <c r="J8" i="19"/>
  <c r="L8" i="19"/>
  <c r="M8" i="19"/>
  <c r="N8" i="19" s="1"/>
  <c r="J9" i="19"/>
  <c r="L9" i="19"/>
  <c r="M9" i="19"/>
  <c r="N9" i="19"/>
  <c r="O9" i="19"/>
  <c r="P9" i="19" s="1"/>
  <c r="M4" i="19"/>
  <c r="O4" i="19" s="1"/>
  <c r="P4" i="19" s="1"/>
  <c r="L4" i="19"/>
  <c r="J4" i="19"/>
  <c r="J5" i="18"/>
  <c r="L5" i="18"/>
  <c r="M5" i="18"/>
  <c r="N5" i="18" s="1"/>
  <c r="J6" i="18"/>
  <c r="L6" i="18"/>
  <c r="M6" i="18"/>
  <c r="N6" i="18"/>
  <c r="O6" i="18"/>
  <c r="P6" i="18" s="1"/>
  <c r="J7" i="18"/>
  <c r="L7" i="18"/>
  <c r="M7" i="18"/>
  <c r="O7" i="18" s="1"/>
  <c r="P7" i="18" s="1"/>
  <c r="J8" i="18"/>
  <c r="L8" i="18"/>
  <c r="M8" i="18"/>
  <c r="N8" i="18"/>
  <c r="O8" i="18"/>
  <c r="P8" i="18" s="1"/>
  <c r="J9" i="18"/>
  <c r="L9" i="18"/>
  <c r="M9" i="18"/>
  <c r="N9" i="18" s="1"/>
  <c r="J10" i="18"/>
  <c r="L10" i="18"/>
  <c r="M10" i="18"/>
  <c r="N10" i="18"/>
  <c r="O10" i="18"/>
  <c r="P10" i="18" s="1"/>
  <c r="J11" i="18"/>
  <c r="L11" i="18"/>
  <c r="M11" i="18"/>
  <c r="N11" i="18" s="1"/>
  <c r="J12" i="18"/>
  <c r="L12" i="18"/>
  <c r="M12" i="18"/>
  <c r="N12" i="18"/>
  <c r="O12" i="18"/>
  <c r="P12" i="18" s="1"/>
  <c r="J13" i="18"/>
  <c r="L13" i="18"/>
  <c r="M13" i="18"/>
  <c r="N13" i="18" s="1"/>
  <c r="J14" i="18"/>
  <c r="L14" i="18"/>
  <c r="M14" i="18"/>
  <c r="N14" i="18"/>
  <c r="O14" i="18"/>
  <c r="P14" i="18" s="1"/>
  <c r="J15" i="18"/>
  <c r="L15" i="18"/>
  <c r="M15" i="18"/>
  <c r="N15" i="18" s="1"/>
  <c r="J16" i="18"/>
  <c r="L16" i="18"/>
  <c r="M16" i="18"/>
  <c r="N16" i="18"/>
  <c r="O16" i="18"/>
  <c r="P16" i="18" s="1"/>
  <c r="J17" i="18"/>
  <c r="L17" i="18"/>
  <c r="M17" i="18"/>
  <c r="O17" i="18" s="1"/>
  <c r="P17" i="18" s="1"/>
  <c r="J18" i="18"/>
  <c r="L18" i="18"/>
  <c r="M18" i="18"/>
  <c r="N18" i="18"/>
  <c r="O18" i="18"/>
  <c r="P18" i="18" s="1"/>
  <c r="J19" i="18"/>
  <c r="L19" i="18"/>
  <c r="M19" i="18"/>
  <c r="N19" i="18" s="1"/>
  <c r="J20" i="18"/>
  <c r="L20" i="18"/>
  <c r="M20" i="18"/>
  <c r="N20" i="18"/>
  <c r="O20" i="18"/>
  <c r="P20" i="18" s="1"/>
  <c r="J21" i="18"/>
  <c r="L21" i="18"/>
  <c r="M21" i="18"/>
  <c r="O21" i="18" s="1"/>
  <c r="P21" i="18" s="1"/>
  <c r="J22" i="18"/>
  <c r="L22" i="18"/>
  <c r="M22" i="18"/>
  <c r="N22" i="18"/>
  <c r="O22" i="18"/>
  <c r="P22" i="18" s="1"/>
  <c r="J23" i="18"/>
  <c r="L23" i="18"/>
  <c r="M23" i="18"/>
  <c r="N23" i="18" s="1"/>
  <c r="J24" i="18"/>
  <c r="L24" i="18"/>
  <c r="M24" i="18"/>
  <c r="N24" i="18"/>
  <c r="O24" i="18"/>
  <c r="P24" i="18" s="1"/>
  <c r="J25" i="18"/>
  <c r="L25" i="18"/>
  <c r="M25" i="18"/>
  <c r="N25" i="18" s="1"/>
  <c r="J26" i="18"/>
  <c r="O26" i="18" s="1"/>
  <c r="P26" i="18" s="1"/>
  <c r="L26" i="18"/>
  <c r="M26" i="18"/>
  <c r="N26" i="18"/>
  <c r="J27" i="18"/>
  <c r="L27" i="18"/>
  <c r="M27" i="18"/>
  <c r="N27" i="18" s="1"/>
  <c r="J28" i="18"/>
  <c r="L28" i="18"/>
  <c r="M28" i="18"/>
  <c r="N28" i="18"/>
  <c r="O28" i="18"/>
  <c r="P28" i="18" s="1"/>
  <c r="J29" i="18"/>
  <c r="L29" i="18"/>
  <c r="M29" i="18"/>
  <c r="N29" i="18" s="1"/>
  <c r="J30" i="18"/>
  <c r="L30" i="18"/>
  <c r="M30" i="18"/>
  <c r="N30" i="18"/>
  <c r="O30" i="18"/>
  <c r="P30" i="18" s="1"/>
  <c r="J31" i="18"/>
  <c r="L31" i="18"/>
  <c r="M31" i="18"/>
  <c r="N31" i="18" s="1"/>
  <c r="J32" i="18"/>
  <c r="L32" i="18"/>
  <c r="M32" i="18"/>
  <c r="N32" i="18"/>
  <c r="O32" i="18"/>
  <c r="P32" i="18" s="1"/>
  <c r="J33" i="18"/>
  <c r="L33" i="18"/>
  <c r="M33" i="18"/>
  <c r="N33" i="18" s="1"/>
  <c r="J34" i="18"/>
  <c r="O34" i="18" s="1"/>
  <c r="P34" i="18" s="1"/>
  <c r="L34" i="18"/>
  <c r="M34" i="18"/>
  <c r="N34" i="18"/>
  <c r="J35" i="18"/>
  <c r="L35" i="18"/>
  <c r="M35" i="18"/>
  <c r="O35" i="18" s="1"/>
  <c r="P35" i="18" s="1"/>
  <c r="J36" i="18"/>
  <c r="O36" i="18" s="1"/>
  <c r="P36" i="18" s="1"/>
  <c r="L36" i="18"/>
  <c r="M36" i="18"/>
  <c r="N36" i="18"/>
  <c r="J37" i="18"/>
  <c r="L37" i="18"/>
  <c r="M37" i="18"/>
  <c r="N37" i="18" s="1"/>
  <c r="J38" i="18"/>
  <c r="L38" i="18"/>
  <c r="M38" i="18"/>
  <c r="N38" i="18"/>
  <c r="O38" i="18"/>
  <c r="P38" i="18" s="1"/>
  <c r="J39" i="18"/>
  <c r="L39" i="18"/>
  <c r="M39" i="18"/>
  <c r="N39" i="18" s="1"/>
  <c r="J40" i="18"/>
  <c r="O40" i="18" s="1"/>
  <c r="P40" i="18" s="1"/>
  <c r="L40" i="18"/>
  <c r="M40" i="18"/>
  <c r="N40" i="18"/>
  <c r="J41" i="18"/>
  <c r="L41" i="18"/>
  <c r="M41" i="18"/>
  <c r="O41" i="18" s="1"/>
  <c r="P41" i="18" s="1"/>
  <c r="J42" i="18"/>
  <c r="O42" i="18" s="1"/>
  <c r="P42" i="18" s="1"/>
  <c r="L42" i="18"/>
  <c r="M42" i="18"/>
  <c r="N42" i="18"/>
  <c r="J43" i="18"/>
  <c r="L43" i="18"/>
  <c r="M43" i="18"/>
  <c r="N43" i="18" s="1"/>
  <c r="J44" i="18"/>
  <c r="O44" i="18" s="1"/>
  <c r="P44" i="18" s="1"/>
  <c r="L44" i="18"/>
  <c r="M44" i="18"/>
  <c r="N44" i="18"/>
  <c r="J45" i="18"/>
  <c r="L45" i="18"/>
  <c r="M45" i="18"/>
  <c r="N45" i="18" s="1"/>
  <c r="M4" i="18"/>
  <c r="O4" i="18" s="1"/>
  <c r="P4" i="18" s="1"/>
  <c r="L4" i="18"/>
  <c r="J4" i="18"/>
  <c r="O8" i="20" l="1"/>
  <c r="P8" i="20" s="1"/>
  <c r="O6" i="20"/>
  <c r="P6" i="20" s="1"/>
  <c r="N4" i="20"/>
  <c r="O8" i="19"/>
  <c r="P8" i="19" s="1"/>
  <c r="O6" i="19"/>
  <c r="P6" i="19" s="1"/>
  <c r="N4" i="19"/>
  <c r="O45" i="18"/>
  <c r="P45" i="18" s="1"/>
  <c r="O43" i="18"/>
  <c r="P43" i="18" s="1"/>
  <c r="O39" i="18"/>
  <c r="P39" i="18" s="1"/>
  <c r="O37" i="18"/>
  <c r="P37" i="18" s="1"/>
  <c r="O33" i="18"/>
  <c r="P33" i="18" s="1"/>
  <c r="O31" i="18"/>
  <c r="P31" i="18" s="1"/>
  <c r="O29" i="18"/>
  <c r="P29" i="18" s="1"/>
  <c r="O27" i="18"/>
  <c r="P27" i="18" s="1"/>
  <c r="O25" i="18"/>
  <c r="P25" i="18" s="1"/>
  <c r="O23" i="18"/>
  <c r="P23" i="18" s="1"/>
  <c r="O19" i="18"/>
  <c r="P19" i="18" s="1"/>
  <c r="O15" i="18"/>
  <c r="P15" i="18" s="1"/>
  <c r="O13" i="18"/>
  <c r="P13" i="18" s="1"/>
  <c r="O11" i="18"/>
  <c r="P11" i="18" s="1"/>
  <c r="O9" i="18"/>
  <c r="P9" i="18" s="1"/>
  <c r="O5" i="18"/>
  <c r="P5" i="18" s="1"/>
  <c r="N41" i="18"/>
  <c r="N35" i="18"/>
  <c r="N21" i="18"/>
  <c r="N17" i="18"/>
  <c r="N7" i="18"/>
  <c r="N4" i="18"/>
  <c r="M7" i="17"/>
  <c r="O7" i="17" s="1"/>
  <c r="P7" i="17" s="1"/>
  <c r="L7" i="17"/>
  <c r="J7" i="17"/>
  <c r="M6" i="17"/>
  <c r="N6" i="17" s="1"/>
  <c r="L6" i="17"/>
  <c r="J6" i="17"/>
  <c r="M5" i="17"/>
  <c r="O5" i="17" s="1"/>
  <c r="P5" i="17" s="1"/>
  <c r="L5" i="17"/>
  <c r="J5" i="17"/>
  <c r="M4" i="17"/>
  <c r="N4" i="17" s="1"/>
  <c r="L4" i="17"/>
  <c r="J4" i="17"/>
  <c r="M5" i="16"/>
  <c r="N5" i="16" s="1"/>
  <c r="L5" i="16"/>
  <c r="J5" i="16"/>
  <c r="N4" i="16"/>
  <c r="M4" i="16"/>
  <c r="L4" i="16"/>
  <c r="J4" i="16"/>
  <c r="O4" i="16" s="1"/>
  <c r="M8" i="15"/>
  <c r="N8" i="15" s="1"/>
  <c r="L8" i="15"/>
  <c r="J8" i="15"/>
  <c r="M7" i="15"/>
  <c r="N7" i="15" s="1"/>
  <c r="L7" i="15"/>
  <c r="J7" i="15"/>
  <c r="O7" i="15" s="1"/>
  <c r="P7" i="15" s="1"/>
  <c r="M6" i="15"/>
  <c r="N6" i="15" s="1"/>
  <c r="L6" i="15"/>
  <c r="J6" i="15"/>
  <c r="M5" i="15"/>
  <c r="N5" i="15" s="1"/>
  <c r="L5" i="15"/>
  <c r="J5" i="15"/>
  <c r="O5" i="15" s="1"/>
  <c r="P5" i="15" s="1"/>
  <c r="M4" i="15"/>
  <c r="N4" i="15" s="1"/>
  <c r="L4" i="15"/>
  <c r="J4" i="15"/>
  <c r="M11" i="14"/>
  <c r="N11" i="14" s="1"/>
  <c r="L11" i="14"/>
  <c r="J11" i="14"/>
  <c r="M10" i="14"/>
  <c r="O10" i="14" s="1"/>
  <c r="P10" i="14" s="1"/>
  <c r="L10" i="14"/>
  <c r="J10" i="14"/>
  <c r="M9" i="14"/>
  <c r="N9" i="14" s="1"/>
  <c r="L9" i="14"/>
  <c r="J9" i="14"/>
  <c r="M8" i="14"/>
  <c r="O8" i="14" s="1"/>
  <c r="P8" i="14" s="1"/>
  <c r="L8" i="14"/>
  <c r="J8" i="14"/>
  <c r="M7" i="14"/>
  <c r="N7" i="14" s="1"/>
  <c r="L7" i="14"/>
  <c r="J7" i="14"/>
  <c r="M6" i="14"/>
  <c r="O6" i="14" s="1"/>
  <c r="P6" i="14" s="1"/>
  <c r="L6" i="14"/>
  <c r="J6" i="14"/>
  <c r="M5" i="14"/>
  <c r="N5" i="14" s="1"/>
  <c r="L5" i="14"/>
  <c r="J5" i="14"/>
  <c r="M4" i="14"/>
  <c r="O4" i="14" s="1"/>
  <c r="L4" i="14"/>
  <c r="J4" i="14"/>
  <c r="M5" i="13"/>
  <c r="N5" i="13" s="1"/>
  <c r="L5" i="13"/>
  <c r="J5" i="13"/>
  <c r="M4" i="13"/>
  <c r="O4" i="13" s="1"/>
  <c r="L4" i="13"/>
  <c r="J4" i="13"/>
  <c r="M6" i="12"/>
  <c r="N6" i="12" s="1"/>
  <c r="L6" i="12"/>
  <c r="J6" i="12"/>
  <c r="M5" i="12"/>
  <c r="O5" i="12" s="1"/>
  <c r="P5" i="12" s="1"/>
  <c r="L5" i="12"/>
  <c r="J5" i="12"/>
  <c r="M4" i="12"/>
  <c r="N4" i="12" s="1"/>
  <c r="L4" i="12"/>
  <c r="J4" i="12"/>
  <c r="O4" i="12" s="1"/>
  <c r="O8" i="11"/>
  <c r="P8" i="11" s="1"/>
  <c r="O9" i="9"/>
  <c r="P9" i="9" s="1"/>
  <c r="M7" i="11"/>
  <c r="L7" i="11"/>
  <c r="J7" i="11"/>
  <c r="M6" i="11"/>
  <c r="N6" i="11" s="1"/>
  <c r="L6" i="11"/>
  <c r="J6" i="11"/>
  <c r="O6" i="11" s="1"/>
  <c r="P6" i="11" s="1"/>
  <c r="M5" i="11"/>
  <c r="O5" i="11" s="1"/>
  <c r="P5" i="11" s="1"/>
  <c r="L5" i="11"/>
  <c r="J5" i="11"/>
  <c r="M4" i="11"/>
  <c r="N4" i="11" s="1"/>
  <c r="L4" i="11"/>
  <c r="J4" i="11"/>
  <c r="M6" i="10"/>
  <c r="N6" i="10" s="1"/>
  <c r="L6" i="10"/>
  <c r="J6" i="10"/>
  <c r="M5" i="10"/>
  <c r="O5" i="10" s="1"/>
  <c r="P5" i="10" s="1"/>
  <c r="L5" i="10"/>
  <c r="J5" i="10"/>
  <c r="M4" i="10"/>
  <c r="N4" i="10" s="1"/>
  <c r="L4" i="10"/>
  <c r="J4" i="10"/>
  <c r="O4" i="10" s="1"/>
  <c r="N8" i="9"/>
  <c r="M8" i="9"/>
  <c r="L8" i="9"/>
  <c r="J8" i="9"/>
  <c r="O8" i="9" s="1"/>
  <c r="P8" i="9" s="1"/>
  <c r="N7" i="9"/>
  <c r="M7" i="9"/>
  <c r="O7" i="9" s="1"/>
  <c r="P7" i="9" s="1"/>
  <c r="L7" i="9"/>
  <c r="J7" i="9"/>
  <c r="M6" i="9"/>
  <c r="N6" i="9" s="1"/>
  <c r="L6" i="9"/>
  <c r="J6" i="9"/>
  <c r="O6" i="9" s="1"/>
  <c r="P6" i="9" s="1"/>
  <c r="N5" i="9"/>
  <c r="M5" i="9"/>
  <c r="O5" i="9" s="1"/>
  <c r="P5" i="9" s="1"/>
  <c r="L5" i="9"/>
  <c r="J5" i="9"/>
  <c r="M4" i="9"/>
  <c r="N4" i="9" s="1"/>
  <c r="L4" i="9"/>
  <c r="J4" i="9"/>
  <c r="O4" i="9" s="1"/>
  <c r="P4" i="9" s="1"/>
  <c r="M6" i="8"/>
  <c r="N6" i="8" s="1"/>
  <c r="L6" i="8"/>
  <c r="J6" i="8"/>
  <c r="M5" i="8"/>
  <c r="O5" i="8" s="1"/>
  <c r="P5" i="8" s="1"/>
  <c r="L5" i="8"/>
  <c r="J5" i="8"/>
  <c r="M4" i="8"/>
  <c r="N4" i="8" s="1"/>
  <c r="L4" i="8"/>
  <c r="J4" i="8"/>
  <c r="N19" i="7"/>
  <c r="M19" i="7"/>
  <c r="L19" i="7"/>
  <c r="J19" i="7"/>
  <c r="O19" i="7" s="1"/>
  <c r="P19" i="7" s="1"/>
  <c r="M18" i="7"/>
  <c r="O18" i="7" s="1"/>
  <c r="P18" i="7" s="1"/>
  <c r="L18" i="7"/>
  <c r="J18" i="7"/>
  <c r="N17" i="7"/>
  <c r="M17" i="7"/>
  <c r="L17" i="7"/>
  <c r="J17" i="7"/>
  <c r="O17" i="7" s="1"/>
  <c r="P17" i="7" s="1"/>
  <c r="M16" i="7"/>
  <c r="O16" i="7" s="1"/>
  <c r="P16" i="7" s="1"/>
  <c r="L16" i="7"/>
  <c r="J16" i="7"/>
  <c r="N15" i="7"/>
  <c r="M15" i="7"/>
  <c r="L15" i="7"/>
  <c r="J15" i="7"/>
  <c r="O15" i="7" s="1"/>
  <c r="P15" i="7" s="1"/>
  <c r="M14" i="7"/>
  <c r="O14" i="7" s="1"/>
  <c r="P14" i="7" s="1"/>
  <c r="L14" i="7"/>
  <c r="J14" i="7"/>
  <c r="N13" i="7"/>
  <c r="M13" i="7"/>
  <c r="L13" i="7"/>
  <c r="J13" i="7"/>
  <c r="O13" i="7" s="1"/>
  <c r="P13" i="7" s="1"/>
  <c r="M12" i="7"/>
  <c r="O12" i="7" s="1"/>
  <c r="P12" i="7" s="1"/>
  <c r="L12" i="7"/>
  <c r="J12" i="7"/>
  <c r="N11" i="7"/>
  <c r="M11" i="7"/>
  <c r="L11" i="7"/>
  <c r="J11" i="7"/>
  <c r="O11" i="7" s="1"/>
  <c r="P11" i="7" s="1"/>
  <c r="M10" i="7"/>
  <c r="O10" i="7" s="1"/>
  <c r="P10" i="7" s="1"/>
  <c r="L10" i="7"/>
  <c r="J10" i="7"/>
  <c r="N9" i="7"/>
  <c r="M9" i="7"/>
  <c r="L9" i="7"/>
  <c r="J9" i="7"/>
  <c r="O9" i="7" s="1"/>
  <c r="P9" i="7" s="1"/>
  <c r="M8" i="7"/>
  <c r="O8" i="7" s="1"/>
  <c r="P8" i="7" s="1"/>
  <c r="L8" i="7"/>
  <c r="J8" i="7"/>
  <c r="O7" i="7"/>
  <c r="P7" i="7" s="1"/>
  <c r="N7" i="7"/>
  <c r="M7" i="7"/>
  <c r="L7" i="7"/>
  <c r="J7" i="7"/>
  <c r="M6" i="7"/>
  <c r="O6" i="7" s="1"/>
  <c r="P6" i="7" s="1"/>
  <c r="L6" i="7"/>
  <c r="J6" i="7"/>
  <c r="N5" i="7"/>
  <c r="M5" i="7"/>
  <c r="L5" i="7"/>
  <c r="J5" i="7"/>
  <c r="O5" i="7" s="1"/>
  <c r="P5" i="7" s="1"/>
  <c r="M4" i="7"/>
  <c r="O4" i="7" s="1"/>
  <c r="P4" i="7" s="1"/>
  <c r="L4" i="7"/>
  <c r="J4" i="7"/>
  <c r="O7" i="6"/>
  <c r="P7" i="6"/>
  <c r="M6" i="6"/>
  <c r="O6" i="6" s="1"/>
  <c r="P6" i="6" s="1"/>
  <c r="L6" i="6"/>
  <c r="J6" i="6"/>
  <c r="M5" i="6"/>
  <c r="N5" i="6" s="1"/>
  <c r="L5" i="6"/>
  <c r="J5" i="6"/>
  <c r="M4" i="6"/>
  <c r="O4" i="6" s="1"/>
  <c r="P4" i="6" s="1"/>
  <c r="L4" i="6"/>
  <c r="J4" i="6"/>
  <c r="O6" i="5"/>
  <c r="P6" i="5" s="1"/>
  <c r="N5" i="5"/>
  <c r="M5" i="5"/>
  <c r="L5" i="5"/>
  <c r="J5" i="5"/>
  <c r="O5" i="5" s="1"/>
  <c r="P5" i="5" s="1"/>
  <c r="M4" i="5"/>
  <c r="O4" i="5" s="1"/>
  <c r="P4" i="5" s="1"/>
  <c r="L4" i="5"/>
  <c r="J4" i="5"/>
  <c r="O12" i="4"/>
  <c r="P12" i="4" s="1"/>
  <c r="M11" i="4"/>
  <c r="L11" i="4"/>
  <c r="J11" i="4"/>
  <c r="M10" i="4"/>
  <c r="N10" i="4" s="1"/>
  <c r="L10" i="4"/>
  <c r="J10" i="4"/>
  <c r="O10" i="4" s="1"/>
  <c r="P10" i="4" s="1"/>
  <c r="M9" i="4"/>
  <c r="L9" i="4"/>
  <c r="J9" i="4"/>
  <c r="M8" i="4"/>
  <c r="N8" i="4" s="1"/>
  <c r="L8" i="4"/>
  <c r="J8" i="4"/>
  <c r="M7" i="4"/>
  <c r="L7" i="4"/>
  <c r="J7" i="4"/>
  <c r="M6" i="4"/>
  <c r="N6" i="4" s="1"/>
  <c r="L6" i="4"/>
  <c r="J6" i="4"/>
  <c r="O6" i="4" s="1"/>
  <c r="P6" i="4" s="1"/>
  <c r="M5" i="4"/>
  <c r="O5" i="4" s="1"/>
  <c r="P5" i="4" s="1"/>
  <c r="L5" i="4"/>
  <c r="J5" i="4"/>
  <c r="M4" i="4"/>
  <c r="N4" i="4" s="1"/>
  <c r="L4" i="4"/>
  <c r="J4" i="4"/>
  <c r="M4" i="3"/>
  <c r="O4" i="3" s="1"/>
  <c r="P4" i="3" s="1"/>
  <c r="L4" i="3"/>
  <c r="J4" i="3"/>
  <c r="O28" i="2"/>
  <c r="P28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4" i="2"/>
  <c r="M27" i="2"/>
  <c r="N27" i="2" s="1"/>
  <c r="L27" i="2"/>
  <c r="M26" i="2"/>
  <c r="N26" i="2" s="1"/>
  <c r="L26" i="2"/>
  <c r="M25" i="2"/>
  <c r="N25" i="2" s="1"/>
  <c r="L25" i="2"/>
  <c r="M24" i="2"/>
  <c r="N24" i="2" s="1"/>
  <c r="L24" i="2"/>
  <c r="M23" i="2"/>
  <c r="N23" i="2" s="1"/>
  <c r="L23" i="2"/>
  <c r="M22" i="2"/>
  <c r="L22" i="2"/>
  <c r="M21" i="2"/>
  <c r="N21" i="2" s="1"/>
  <c r="L21" i="2"/>
  <c r="M20" i="2"/>
  <c r="N20" i="2" s="1"/>
  <c r="L20" i="2"/>
  <c r="N19" i="2"/>
  <c r="M19" i="2"/>
  <c r="L19" i="2"/>
  <c r="M18" i="2"/>
  <c r="N18" i="2" s="1"/>
  <c r="L18" i="2"/>
  <c r="M17" i="2"/>
  <c r="N17" i="2" s="1"/>
  <c r="L17" i="2"/>
  <c r="M16" i="2"/>
  <c r="L16" i="2"/>
  <c r="M15" i="2"/>
  <c r="N15" i="2" s="1"/>
  <c r="L15" i="2"/>
  <c r="M14" i="2"/>
  <c r="N14" i="2" s="1"/>
  <c r="L14" i="2"/>
  <c r="M13" i="2"/>
  <c r="N13" i="2" s="1"/>
  <c r="L13" i="2"/>
  <c r="M12" i="2"/>
  <c r="L12" i="2"/>
  <c r="M11" i="2"/>
  <c r="N11" i="2" s="1"/>
  <c r="L11" i="2"/>
  <c r="M10" i="2"/>
  <c r="N10" i="2" s="1"/>
  <c r="L10" i="2"/>
  <c r="M9" i="2"/>
  <c r="N9" i="2" s="1"/>
  <c r="L9" i="2"/>
  <c r="M8" i="2"/>
  <c r="L8" i="2"/>
  <c r="M7" i="2"/>
  <c r="N7" i="2" s="1"/>
  <c r="L7" i="2"/>
  <c r="M6" i="2"/>
  <c r="L6" i="2"/>
  <c r="M5" i="2"/>
  <c r="N5" i="2" s="1"/>
  <c r="L5" i="2"/>
  <c r="O5" i="2"/>
  <c r="P5" i="2" s="1"/>
  <c r="M4" i="2"/>
  <c r="L4" i="2"/>
  <c r="N5" i="17" l="1"/>
  <c r="N7" i="17"/>
  <c r="O4" i="17"/>
  <c r="O8" i="17" s="1"/>
  <c r="P8" i="17" s="1"/>
  <c r="O6" i="17"/>
  <c r="P6" i="17" s="1"/>
  <c r="P4" i="16"/>
  <c r="O6" i="16"/>
  <c r="P6" i="16" s="1"/>
  <c r="O5" i="16"/>
  <c r="P5" i="16" s="1"/>
  <c r="O4" i="15"/>
  <c r="O6" i="15"/>
  <c r="P6" i="15" s="1"/>
  <c r="O8" i="15"/>
  <c r="P8" i="15" s="1"/>
  <c r="P4" i="14"/>
  <c r="O12" i="14"/>
  <c r="P12" i="14" s="1"/>
  <c r="O5" i="14"/>
  <c r="P5" i="14" s="1"/>
  <c r="O7" i="14"/>
  <c r="P7" i="14" s="1"/>
  <c r="O9" i="14"/>
  <c r="P9" i="14" s="1"/>
  <c r="O11" i="14"/>
  <c r="P11" i="14" s="1"/>
  <c r="N4" i="14"/>
  <c r="N6" i="14"/>
  <c r="N8" i="14"/>
  <c r="N10" i="14"/>
  <c r="P4" i="13"/>
  <c r="O6" i="13"/>
  <c r="P6" i="13" s="1"/>
  <c r="O5" i="13"/>
  <c r="P5" i="13" s="1"/>
  <c r="N4" i="13"/>
  <c r="O7" i="12"/>
  <c r="P7" i="12" s="1"/>
  <c r="P4" i="12"/>
  <c r="O6" i="12"/>
  <c r="P6" i="12" s="1"/>
  <c r="N5" i="12"/>
  <c r="O4" i="11"/>
  <c r="P4" i="11" s="1"/>
  <c r="O7" i="11"/>
  <c r="P7" i="11" s="1"/>
  <c r="N5" i="11"/>
  <c r="N7" i="11"/>
  <c r="O7" i="10"/>
  <c r="P7" i="10" s="1"/>
  <c r="P4" i="10"/>
  <c r="O6" i="10"/>
  <c r="P6" i="10" s="1"/>
  <c r="N5" i="10"/>
  <c r="O4" i="8"/>
  <c r="O6" i="8"/>
  <c r="P6" i="8" s="1"/>
  <c r="N5" i="8"/>
  <c r="N4" i="7"/>
  <c r="N6" i="7"/>
  <c r="N8" i="7"/>
  <c r="N10" i="7"/>
  <c r="N12" i="7"/>
  <c r="N14" i="7"/>
  <c r="N16" i="7"/>
  <c r="N18" i="7"/>
  <c r="O5" i="6"/>
  <c r="P5" i="6" s="1"/>
  <c r="N4" i="6"/>
  <c r="N6" i="6"/>
  <c r="N4" i="5"/>
  <c r="O4" i="4"/>
  <c r="P4" i="4" s="1"/>
  <c r="O8" i="4"/>
  <c r="P8" i="4" s="1"/>
  <c r="O9" i="4"/>
  <c r="P9" i="4" s="1"/>
  <c r="O7" i="4"/>
  <c r="P7" i="4" s="1"/>
  <c r="O11" i="4"/>
  <c r="P11" i="4" s="1"/>
  <c r="N5" i="4"/>
  <c r="N7" i="4"/>
  <c r="N9" i="4"/>
  <c r="N11" i="4"/>
  <c r="N4" i="3"/>
  <c r="O8" i="2"/>
  <c r="P8" i="2" s="1"/>
  <c r="O19" i="2"/>
  <c r="P19" i="2" s="1"/>
  <c r="O16" i="2"/>
  <c r="P16" i="2" s="1"/>
  <c r="O13" i="2"/>
  <c r="P13" i="2" s="1"/>
  <c r="O11" i="2"/>
  <c r="P11" i="2" s="1"/>
  <c r="O21" i="2"/>
  <c r="P21" i="2" s="1"/>
  <c r="O9" i="2"/>
  <c r="P9" i="2" s="1"/>
  <c r="O17" i="2"/>
  <c r="P17" i="2" s="1"/>
  <c r="O22" i="2"/>
  <c r="P22" i="2" s="1"/>
  <c r="O25" i="2"/>
  <c r="P25" i="2" s="1"/>
  <c r="O6" i="2"/>
  <c r="P6" i="2" s="1"/>
  <c r="O4" i="2"/>
  <c r="P4" i="2" s="1"/>
  <c r="O7" i="2"/>
  <c r="P7" i="2" s="1"/>
  <c r="O12" i="2"/>
  <c r="P12" i="2" s="1"/>
  <c r="O15" i="2"/>
  <c r="P15" i="2" s="1"/>
  <c r="O23" i="2"/>
  <c r="P23" i="2" s="1"/>
  <c r="N4" i="2"/>
  <c r="N6" i="2"/>
  <c r="N8" i="2"/>
  <c r="N12" i="2"/>
  <c r="N16" i="2"/>
  <c r="N22" i="2"/>
  <c r="O10" i="2"/>
  <c r="P10" i="2" s="1"/>
  <c r="O14" i="2"/>
  <c r="P14" i="2" s="1"/>
  <c r="O18" i="2"/>
  <c r="P18" i="2" s="1"/>
  <c r="O20" i="2"/>
  <c r="P20" i="2" s="1"/>
  <c r="O24" i="2"/>
  <c r="P24" i="2" s="1"/>
  <c r="O26" i="2"/>
  <c r="P26" i="2" s="1"/>
  <c r="O27" i="2"/>
  <c r="P27" i="2" s="1"/>
  <c r="P4" i="17" l="1"/>
  <c r="O9" i="15"/>
  <c r="P9" i="15" s="1"/>
  <c r="P4" i="15"/>
  <c r="O7" i="8"/>
  <c r="P7" i="8" s="1"/>
  <c r="P4" i="8"/>
</calcChain>
</file>

<file path=xl/sharedStrings.xml><?xml version="1.0" encoding="utf-8"?>
<sst xmlns="http://schemas.openxmlformats.org/spreadsheetml/2006/main" count="655" uniqueCount="190">
  <si>
    <t>кит</t>
  </si>
  <si>
    <t>бр.</t>
  </si>
  <si>
    <t>мл.</t>
  </si>
  <si>
    <t xml:space="preserve">№ </t>
  </si>
  <si>
    <t>Кутия за течен азот при замразяване или размразяване на ембриони/яйцеклетки, с метална вътрешна част, позволяваща стерилизация преди употреба.</t>
  </si>
  <si>
    <t>Алуминиев блок с  три обособени позиции, който гарантира успешното  поставяне и запечатване, както и ефективно извличане криотопа от криосламката, съответно при замразяване и размразяване.</t>
  </si>
  <si>
    <t xml:space="preserve">Кит за диференциране на кръгли клетки, въз основа на съдържанието на пероксидаза в тях. Да не съдържа  бензидин; Да съдържа 30% разтвор на Водороден пероксид. </t>
  </si>
  <si>
    <t>Кит за определяне на виталността на сперматозоидите чрез оцветяване с еозин-нигрозин. Да съдържа 2 реактива: 20 мл 1% разтвор на Еозин и 30 мл 5% разтвор на Нигрозин. Да бъде достатъчен за извършване на 200 теста.</t>
  </si>
  <si>
    <t xml:space="preserve">Сет за ембриотрансфер, с дължина на трансферния катетър 24 см и дължина на направляващия катетър 17.3 см., за поставяне на ин витро оплодени (IVF) ембриони в маточната кухина. Върхът да е с форма на крушка, за да улеснява преминаването през шийката на матката и в маточната кухина. Сетът да е с извитита направляваща поддържаща канюла и мек, гъвкав трансферен катетър. </t>
  </si>
  <si>
    <t xml:space="preserve">Сет за ембриотрансфер, с дължина на трансферния катетър 23 см и дължина на направляващия катетър 16,7 см., за поставяне на ин витро оплодени (IVF) ембриони в маточната кухина, с ехогенен тип за по-добра визуализация под ултразвуков контрол. Върхът да е с форма на крушка, за да улеснява преминаването през шийката на матката и в маточната кухина. Сетът да е с извитита направляваща поддържаща канюла и мек, гъвкав трансферен катетър. </t>
  </si>
  <si>
    <t>Адаптори свързващи се с различни фитинги, които не са стандартни или обикновено не могат да се комбинират като две спринцовки.</t>
  </si>
  <si>
    <t xml:space="preserve">Универсален стерилен контейнер за събиране на урина, храчка, сперма и други биологични течности; с винтова капачка; с обем 120 мл.; индивидуално опакован.     </t>
  </si>
  <si>
    <t>Тампони от вискоза и твърда транспортна среда за микробиология</t>
  </si>
  <si>
    <t>Anti-A - тест серум за кръвни групи</t>
  </si>
  <si>
    <t>Anti-В - тест серум за кръвни групи</t>
  </si>
  <si>
    <t>Anti-АВ - тест серум за кръвни групи</t>
  </si>
  <si>
    <t xml:space="preserve">Луголов разтвор за колпоскопия </t>
  </si>
  <si>
    <t>Оцетна киселина за колпоскопи</t>
  </si>
  <si>
    <t>оп.</t>
  </si>
  <si>
    <t>Кит за  определяния на възможен излишък на супероксидни аниони в еякулат. Да  съдържа тетразолиева сол. Да дава възможност за 20 определяния, без необходимост от сложно лабораторно оборудване.</t>
  </si>
  <si>
    <t>Наименование</t>
  </si>
  <si>
    <t>Мярка</t>
  </si>
  <si>
    <t>Количество</t>
  </si>
  <si>
    <t>"Среди, китове и консумативи за криопрезервация"</t>
  </si>
  <si>
    <t>"Среди за ембриокултивиране и трансфер обогатени с цитокини и хиалуронан"</t>
  </si>
  <si>
    <t>"Специфични диагностични тестове (китове) и среди за активиране, оценка и анализ на гамети  при пациенти с предходни неуспешни ин витро процедури"</t>
  </si>
  <si>
    <t>"Петрита за ембриокултивиране и манипулиране на гамети в ин витро условия"</t>
  </si>
  <si>
    <t>"Специализирани петрита и слайдове за микроманипулации"</t>
  </si>
  <si>
    <t>"Специфични устройства за съхранение на сперматозоиди и специфични катетри за извършване на анализ на фалопиеви тръби и еднометриална тъкан"</t>
  </si>
  <si>
    <t>"Катетри за вътрематочни инсеминации и ембриотрансфери"</t>
  </si>
  <si>
    <t>"Други катетри за ембриотрансфери"</t>
  </si>
  <si>
    <t>"Игли и сетове за фоликулна пункция"</t>
  </si>
  <si>
    <t>"Микропипети за интрацитоплазмено инжектиране и различни манипулации с овоцити и ембриони"</t>
  </si>
  <si>
    <t>"Други консумативи необходими за асистирана репродукция"</t>
  </si>
  <si>
    <t>"Дезинфекциращи разтвори за повърхности и ръце за асистирана репродукция"</t>
  </si>
  <si>
    <t xml:space="preserve">Индивидуално пакетирани, стерилни, не съдържащи латекс, опакован в два клипса, защитни калъфи (презервативи), за еднократна употреба, предназначени за покриване на ехографски трансдюсер по време на процедура за аспириране на фоликули; Да са тествани за бактериален ендотоксин; Да са стерилизирани с йонизираща радиация; с дължина: 70 мм и обща дължина 800 мм.; </t>
  </si>
  <si>
    <t>Епруветки за съхранение на яйцеклетки, с обем 15 мл, с обло дъно, дву-позиционна капачка за вентилиране (PE), апирогенни  (MEA≥80%, ендотоксини&lt;0.25 EU/mL).  За еднократна употреба.</t>
  </si>
  <si>
    <t xml:space="preserve">Устройство за витрификация, предварвляващо криосламка, която се състои от фина лента от прозрачен филм, свързана с пластмасова дръжка, устойчива на течен азот. 
Дизайнът му позволява зареждането на образци за витрификация с минимален обем (0,1 µl) и зареждане до 4 екземпляра на устройство.
Външна сламка с разширен край, конично съединение между лентата на филма и пластмасовото тяло; Г-образен накрайник и черен знак, за да се знае от коя страна трябва да бъдат натоварени екземплярите. </t>
  </si>
  <si>
    <t xml:space="preserve">Шест ямково петри с два слота за поставяне на криосламки (позволяващи зареждането на овоцити или ембриони по статичен начин), създадени да улесняват следването на протокола по замраяване и размразяване. Притежават плоска основа, позволяваща употребата на етикети. </t>
  </si>
  <si>
    <t xml:space="preserve">Универсална среда за непрекъснато култивиране (1-5 ден); Да съдържа хиалуронан и да може да се използва и за ембриотрансфер. </t>
  </si>
  <si>
    <t xml:space="preserve">Среда за ембриотрансфер обогатена с хиалуронан; Без фенол ред; </t>
  </si>
  <si>
    <t>Диагностичен комплект за оцветяване на човешки сперматозоиди. Да включва фиксатор и оцветители  на различни части от сперматозоида: Ядро, маркирано в червено, Екваториална зона, маркирана в светло зелено и Акрозома, маркирана в тъмно зелено.Всеки реактив да е в отделен.</t>
  </si>
  <si>
    <t>Бързи тестове за откриване на антиспермални антитела от клас Ig G в човешки еякулат и/или серум. Да съдържа консумативи (предметни стъкла, тампони и др.).</t>
  </si>
  <si>
    <t xml:space="preserve">Хипо-осмотичен тест за определяне на виталността на сперматозоидите. Да е за инвитро диагностика. В помощ при диагностицирането и лечението на мъжкото безплодие. </t>
  </si>
  <si>
    <t xml:space="preserve">Предварително оцветени стъкла с две бои (крезил виолетов ацетат и ново метиленово синьо) за диагностично бърза оценка морфологията на сперматозоидите под микроскоп. </t>
  </si>
  <si>
    <t xml:space="preserve">Реактив, буфериран с бикарбонат, предназначен да изследва яйцеклетките от пациенти с неуспешно оплождане след предшестващи интрацитоплазматични цикли на инжектиране на сперма. Реактивът да е с pH между 7.00-7.60 и да е стерилен. Да съдържа  Ca2+-йонофор. </t>
  </si>
  <si>
    <t xml:space="preserve">Колагеназа за разграждането на човешка тестикуларна тъкан, за улесняване на изолирането на сперматозоидите. За ин витро изследвания. Колагеназата да е с pH между 7.10-7.40 и да е стерилна. </t>
  </si>
  <si>
    <t xml:space="preserve">Високо пречистена вода; ембрионетоксична; тествана за ендотоксин. </t>
  </si>
  <si>
    <t xml:space="preserve">Минерално масло. Да съдържа пероксид като стандартен контрол за качество. Да е стерилно, с плътност 0.83 - 0.86 g/ml и да е годно поне 15 месеца от датата на производство. </t>
  </si>
  <si>
    <t>Стерилни, индивидуално опаковани, за култивиране на ембриони в големи обеми 4 ямки по 300 микролитра и 4 ямки по 100 микролитра.</t>
  </si>
  <si>
    <t>Стерилни, индивидуално опаковани, за групово култивиране на ембриони 2 ямки по 120 микролитра и 8 ямки по 50 микролитра.</t>
  </si>
  <si>
    <t>Стерилни, индивидуално опаковани, за непрекъснато култивиране  култивиране на ембриони 12 ямки по 20 микролитра.</t>
  </si>
  <si>
    <t>Хиалуронан свързващ тест. Да бъде достатъчен за извършване на 10 анализа.</t>
  </si>
  <si>
    <t xml:space="preserve">Сламки за асептично замразяване на сперматозоиди. Дължина 133 мм, диаметър 2.5 мм и обем 0.5 мл. </t>
  </si>
  <si>
    <t xml:space="preserve">Хистеросоно-катетри за инжектиране на физиологичен разтвор или на водна контрастна среда в матката по време на хистеросалпингография или сонохистерография, за да се визуализира проходимостта на тръбите и патологията на матката. Дължина 28 см. </t>
  </si>
  <si>
    <t xml:space="preserve">Инсеминационен катетър 18 см, с мек атравматичен вътрешен катетър с диаметър - 1.07 mm и билатерален отворен край, диаметър на външен катетър 1.58 mm; съвместим със стилет за трудни трансфери. </t>
  </si>
  <si>
    <t xml:space="preserve">Класически мек катетър за ембриотрансфер 18 см, диаметър на вътрешен катетър – 0.76 mm, формируем външен катетър с диаметър - 1.52 mm; </t>
  </si>
  <si>
    <t xml:space="preserve">Сет за ембриотрансфер: Катетър 23 см (ехопозитивен по цялата си дължина) с гладък, атравматичен връх, външен водач с предварително огънат връх и регулируем маркер за дълбочина, маркировки за дължина върху катетъра и водача. Обтуратор с гъвкав връх, двустепенна манипулация. </t>
  </si>
  <si>
    <t xml:space="preserve">Твърд стилет с дължина 18 см за трудни ембриотрансфери, съвместим с 18 см катетри; </t>
  </si>
  <si>
    <t xml:space="preserve">Сет за фоликулна пункция: игла 17G с 2 см ултразвуков маркер в дисталния край и дължина 33 см; наличие на силиконов маншет свързващ  дръжката и аспирационния маркуч. Дължина на аспирационен маркуч - 500 мм, завършващ със силиконова тапа и диаметър 1,31мм; </t>
  </si>
  <si>
    <t xml:space="preserve">Сет за фоликулна пункция: игла 17G с 2 см ултразвуков маркер в дисталния край и дължина 33 см; наличие на силиконов маншет  свързващ  дръжката и аспирационния маркуч. Дължина на аспирационен маркуч - 950 мм, завършващ със силиконова тапа и диаметър 1,31мм; </t>
  </si>
  <si>
    <t xml:space="preserve">Микропипети за интрацитоплазмено инжектиране под ъгъл 35 градуса и вътрешен диаметър 4.3-4.9 микрометра; </t>
  </si>
  <si>
    <t xml:space="preserve">Холдинг микропипети под ъгъл 35 градуса и външен диаметър 95-120 микрометра; </t>
  </si>
  <si>
    <t xml:space="preserve">Пипети за биопсия на полярно телце 35 градусови, плоски, полирани, вътрешен диаметър 13-15 микрометра; </t>
  </si>
  <si>
    <t xml:space="preserve">Класически презервативи от висококачествен натурален латекс, гладки,  да не притежават талк и без неприятна миризма; индивидуално опаковани. </t>
  </si>
  <si>
    <t xml:space="preserve">Спринцовки луер, с обем 1 мл.; U-40 Инсулин; </t>
  </si>
  <si>
    <t>Стерилни еднократни вагинални спекулуми: М - размер;</t>
  </si>
  <si>
    <t xml:space="preserve">Покривни стъкла, високо качество, 18x18 мм.; </t>
  </si>
  <si>
    <t xml:space="preserve">Предметни стъкла, 26х76 мм., да притежават двойно матиран край; шлифовани; </t>
  </si>
  <si>
    <t xml:space="preserve">Спиртни тампони, съдържащи 70% изопропанол; </t>
  </si>
  <si>
    <t xml:space="preserve">Четка за цитонамазка с атравматичен връх; нестерилна; </t>
  </si>
  <si>
    <t xml:space="preserve">Дейонизирана и бидестилирана вода; </t>
  </si>
  <si>
    <t>100% биоразградими вискозни мокри кърпи за дезинфекция на повърхности импрегнирани с дидецилдиметиламониев хлорид, полихексаметилен бигуанид хидрохлорид и амфотерни повърхностноактивни вещества, активатори, секвестиращи агенти, ексципиенти; С бактерицидно действие; фунгицидно действие (срещу С. albicans); Активни срещу Mycobacterium tuberculosis (B.K.), on HIV-1, BVDV (HCV virus model), Rotavirus, Herpesvirus;активни срещу плесен/мухъл/дрожди; ембрионетоксични; Опаковка да бъде достатъчна за 100 дезинфекции.</t>
  </si>
  <si>
    <t xml:space="preserve">Тиксотропен хидроалкохолен гел за хигиенно третиране и хирургична дезинфекция на ръце; антисептичен и ембрионетоксичен чрез хипоалергенна формула; без ароматизатори, оцветители и без никакви алергизиращи съставки (Приложение III, част I / Директива 2003/15/СЕ)
ЕФЕКТИВНОСТ: с широк антимикробен спектър: активен срещу бактерии, дрожди, плесени и вируси; тиксотропен хидроалкохолен гел без използване на вода; готов за употреба с дозаторна помпа. </t>
  </si>
  <si>
    <t xml:space="preserve">Биоциден препарат за почистване и дезинфекция на големи повърхности (стълбища, фоайета, коридори, подове, стени и медицинско оборудване. и др.) и оборудване в  клиники и лаборатории. Двойно действие: комбинация от детерген и дезинфектант, действащи едновременно. Активен срещи бактерии и плесени, изолирани от болничната среда. Не съдържа алдехиди, ембрионетоксичен; </t>
  </si>
  <si>
    <t xml:space="preserve">Крем за ръце обогатен с глицерин и масло от шеа, съдържащ специфични съставки за защита на ръцете, имащ въздействие като специфичен протектор върху увредена кожа при работа с агресивни дезинфекциращи и миещи средства; ембрионетоксичен и хипоалергенен; с противобактериално и противогъбично действие; приложим за медицински и лабораторни служители;  с немазна формула, с бързо проникващо действие; </t>
  </si>
  <si>
    <t xml:space="preserve">Петрита за физиологично интрацитоплазмено инжектиране с микроточков хиалуронан. За оценка на качеството на сперматозоидите; Стерилни, индивидуално опаковани. </t>
  </si>
  <si>
    <t xml:space="preserve">Пластмасова кутия за един брой предметно стъкло с размери 26 х 76 мм.; </t>
  </si>
  <si>
    <t xml:space="preserve">Кутия за два броя предметни стъкла с размери 26 х 76 мм.; </t>
  </si>
  <si>
    <t>Ролки със самозалепващи етикети от бял полиетилен (PE), за принтер CAB MACH4 или еквивалентни; устойчиви на вода, масло и разтворители; с размери на лепящата повърхност 15 х 55  мм.</t>
  </si>
  <si>
    <t>Ролки със самозалепващи етикети от бял полиетилен (PE), за принтер CAB MACH4 или еквивалентни; устойчиви на вода, масло и разтворители; с размери на лепящата повърхност 6 х 55 мм.</t>
  </si>
  <si>
    <t xml:space="preserve">Микроскопски предметни стъкла, без матиран край, с размери 26 х 76 мм. Дебелина 1,00 / 1,20 мм, измита и обезмаслена. </t>
  </si>
  <si>
    <t>Стерилни памучни апликатори; сухи; с дървена дръжка; с дължина 150 мм.; индивидуално опаковани</t>
  </si>
  <si>
    <t>Постелка антимикробна 60 cм х 115 cм, номерирани, 30 листа</t>
  </si>
  <si>
    <t xml:space="preserve">Епруветка за центруфугиране, с обем 16 мл, с конично дъно, с капачка на винт (PE), апирогенна  (MEA≥80%, ендотоксини&lt;0.25 EU/mL) и Human Sperm Survival Assays - тествани. </t>
  </si>
  <si>
    <t xml:space="preserve">Епруветка за центрофугиране, с обем 50 мл, с конично дъно, с  капачка на винт (PE), за центруфугиране, апирогенни  (MEA≥80%, ендотоксини&lt;0.25 EU/mL) и Human Sperm Survival Assays - тествани. </t>
  </si>
  <si>
    <t xml:space="preserve">Среди за затопляне на витрифицирани овоцити до ембриони до стадий бластоцист, в три стъпки, изискващи затопляне до +37°C в стайна атмосфера: 1.Състав: гентамицин, човешки серумен албумин и захароза. 2. Средите да бъдат тествани на 1 клетка за токсичност към миши ембриони (MEA≥80%, ендотоксини&lt;0.5 EU/mL). </t>
  </si>
  <si>
    <t xml:space="preserve">Еднократна вакуумна линия с хидрофобен филтър, съвместими с помпа за аспирация на фоликули COOK UL 60601-1, CAN/CSA-C22.2 или еквивалентна  </t>
  </si>
  <si>
    <t xml:space="preserve">Стерилни игли; с размери 27G 3/4 (0,4 х 19 мм); </t>
  </si>
  <si>
    <t xml:space="preserve">Стерилни игли 18G х 2" (1,2  х 50 мм);  </t>
  </si>
  <si>
    <t xml:space="preserve">Стерилни игли 21G х 2" (0,8 х 50 мм);  </t>
  </si>
  <si>
    <t xml:space="preserve">Компрес - марлен; стерилен; с размери 1x7.5x7.5 см; </t>
  </si>
  <si>
    <t xml:space="preserve">Чаршаф, операционен, стерилен 2 - слоен; с размери 75 x 90 cм; </t>
  </si>
  <si>
    <t>Самозалепващи се етикети от винилов материал, притежаващи две ясно обособени части - бяла част, върху която се отпечатва текст, и непечатна, прозрачна част, която се увива около отпечатания текст; Устойчиви на абразия, вода, масло и разтворители; с температурен обхват от -12º C  до  +70º С;  Серия от етикети с размери 25x25x9 mm за принтер LabXpert (Brady) или еквивалентни.</t>
  </si>
  <si>
    <t>Полиестерни самозалепващи ленти за печат. Подходящи за принтери Brother P-Touch или еквивалентни; с размери 9 mm ламинирана част, черен печат на бял фон.</t>
  </si>
  <si>
    <t>Полиестерни самозалепващи ленти за печат. Подходящи за принтери Brother P-Touch или еквивалентни; с размери 6 mm ламинирана част, черен печат на бял фон.</t>
  </si>
  <si>
    <t>Полиестерни самозалепващи ленти за печат. Подходящи за принтери Brother P-Touch или еквивалентни;  с размери 12 mm ламинирана, черен печат на бял фон.</t>
  </si>
  <si>
    <t>"Среди, китове и специфични консумативи, необходими за извършване на основните ин витро манипулации с овоцити, сперматозоиди и ембриони"</t>
  </si>
  <si>
    <t xml:space="preserve">Интегриран онлайн сензорен съд с вградена pH сензорна точка в 4 ямково петри, за 7 дневна употреба. Да притежава сертификат за калибриране, да е индивидуално опакова и стерилен. Да бъде със срок на годност не по-малко от 15 месеца, при неотворена опаковка. </t>
  </si>
  <si>
    <t xml:space="preserve">Разтвори за витрификация на овоцити и ембриони, съвместими с отворена система за замразяване, съдържащи  2-[4-(2-хидроксиетил)-1 пиперазинил) етансулфонова киселина piperazin-1-yl]  / C8H18N2O4S (HEPES) буфер, етилен гликол, трехалоза, диметилсулфоксид, съвместими с кита, отворена система за замразяване. Да съдържа 1 епруветка с основен разтвор; 1 епруветка с уравновесяващ разтвор; 2 епруветки с витрифициращ разтвор.; </t>
  </si>
  <si>
    <t>Разтвори за размразяване на овоцити и ембриони, съвместими с отворена система за замразяване, съдържащи 2-[4-(2-хидроксиетил)-1 пиперазинил) етансулфонова киселина piperazin-1-yl]  / C8H18N2O4S (HEPES) -буфер, трехалозам и хидроксипропил трехалоза. Да съдържа 2 епруветки с разтвор за размразяване; 1епруветка - разтвор за разреждане; 1епруветка с разтвор за промиване.</t>
  </si>
  <si>
    <t xml:space="preserve">Разтвори за витрификация на овоцити и ембриони, съвместими със затворена система за замразяване, съдържащи 2-[4-(2-хидроксиетил)-1 пиперазинил) етансулфонова киселина piperazin-1-yl]  / C8H18N2O4S (HEPES) буфер, етилен гликол, трехалоза, диметилсулфоксид, съвместими с кита, отворена система за замразяване. Да съдържа 1 епруветка с основен разтвор; 1епруветка с уравновесяващ разтвор; 2 епруветки  с витрифициращ разтвор.; </t>
  </si>
  <si>
    <t xml:space="preserve">Разтвори за размразяване на овоцити и ембриони, съвместими със затворена система за замразяване, съдържащи 2-[4-(2-хидроксиетил)-1 пиперазинил) етансулфонова киселина piperazin-1-yl]  / C8H18N2O4S (HEPES)-буфер, трехалозам и хидроксипропил трехалоза. Да съдържа 2 епруветки с разтвор за размразяване; 1епруветка - разтвор за разреждане; 1епруветка  с разтвор за промиване. </t>
  </si>
  <si>
    <t xml:space="preserve">Среда за витрификация на овоцити и бластоцисти без диметил сулфоксид C2H6OS (DMSO) , да съдържа сукроза и с човешки серумен албумин (HAS); Едновременно подходяща за отворена и затворена система на криопрезервация;  Да съдържа 2 епруветки с еквилибриращ разтвор; 2 епруветки с витрифициращ разтвор; </t>
  </si>
  <si>
    <t xml:space="preserve">Среда за размразяване на овоцити и бластоцисти без диметил сулфоксид C2H6OS (DMSO) ; да съдържа сукроза и с  човешки серумен албумин (HAS); Едновременно подходяща за отворена и затворена система на криопрезервация;  Да съдържа 1 епруветка с размразяващ разтвор; 1 епруветка с разтвор - разреждаща среда № 1, с 0.5 М концентрация на сукроза; 1епруветка с разтвор - разреждаща среда № 2, с 0.25 М концентрация на сукроза; 2 епруветки с миещ разтвор.; </t>
  </si>
  <si>
    <t>"Среди и китове за замразяване и размразяване на ембриони без  диметил сулфоксид C2H6OS (DMSO) "</t>
  </si>
  <si>
    <t xml:space="preserve">Среди за култивиране (1-3 ден и 3-5 ден), подпомагащи свързването на ембриона с еднометриума. Да съдържат рекомбинантен човешки гранулоцит/макрофаг колони-стимулиращ фактор (GM-CSF),  цитокин и хиалуронан. </t>
  </si>
  <si>
    <t xml:space="preserve">Положителни контроли за кит съдържащ бързи тестове за откриване на антиспермални антитела от клас имуноглобулин G (Ig G) в човешки еякулат и/или серум. </t>
  </si>
  <si>
    <t xml:space="preserve">Отрицателни контроли за кит съдържащ бързи тестове за откриване на антиспермални антитела от клас имуноглобулин G (Ig G) в човешки еякулат и/или серум. </t>
  </si>
  <si>
    <t xml:space="preserve">Бързи тестове за откриване на антиспермални антитела от клас имуноглобулин А (Ig A) в човешки еякулат и/или серум. Да съдържа консумативи (предметни стъкла, тампони и др.) и реагент с моноклонални антитела. </t>
  </si>
  <si>
    <t xml:space="preserve">Реактив буфериран с 2-[4-(2-хидроксиетил)-1 пиперазинил) етансулфонова киселина piperazin-1-yl]  / C8H18N2O4S (HEPES).  Да е подходящ за ин витро изследване на сперматозоиди на некрозооспермични еякулати, както и неподвижни сперматозоиди, изолирани от тестикуларна тъкан (TESE). Реактивът да е с pH между 7.20-7.60 и да е стерилен. Да има следния или подобен състав: NaCl, KCI, KH2P04, MgS04.7H2O, NaHC03, СаС12.2Н2О, D глюкоза,вода, натриев лактат, натриев пируват, EDTA, аланил-глутамин, вода, аминокиселини, Фенолид, 2-[4-(2-хидроксиетил)-1 пиперазинил) етансулфонова киселина piperazin-1-yl]  / C8H18N2O4S (HEPES), Теофилин. </t>
  </si>
  <si>
    <t xml:space="preserve">Ендометриална всмукателна кюрета за хистологична биопсия на лигавицата. Дължина около 26 см, с диаметър на лумена на катетъра около 3 см;   стерилизирани чрез етилен оксид; </t>
  </si>
  <si>
    <t>Микропипети за денудация (цяло стерилно устройство) на яйцеклетки, за еднократна употреба - 135 микрометри; Да бъдат индивидуално опаковани.</t>
  </si>
  <si>
    <t>Микропипети за денудация (цяло стерилно устройство) на яйцеклетки, за еднократна употреба - 145 микрометри; Да бъдат индивидуално опаковани.</t>
  </si>
  <si>
    <t>Микропипети за денудация (цяло стерилно устройство) на ембриони, за еднократна употреба – 155 микрометри;Да бъдат индивидуално опаковани.</t>
  </si>
  <si>
    <t>Микропипети за ;манипулации (цяло стерилно устройство) на ембриони, за еднократна употреба – 200 микрометри;Да бъдат индивидуално опаковани.</t>
  </si>
  <si>
    <t>Микропипети за манипулации (цяло стерилно устройство) на ембриони, за еднократна употреба – 290 микрометри;  Да бъдат индивидуално опаковани.</t>
  </si>
  <si>
    <t>Стерилен комплект от бутилки от 125 мл и филтъри за инкубатор, съвместим с апарат ORIGIO/PLANER Benchtop Incubator BT37, или еквивалентни.</t>
  </si>
  <si>
    <t>Двустепенен филтър за газова линия съвместим с апарат ORIGIO/PLANER Benchtop Incubator BT37, с импрегнирана мембрана с активен въглен и калиев перманганат и High Efficiency Particulate Air (HEPA) филтър, или еквивалентен.</t>
  </si>
  <si>
    <t xml:space="preserve">High Efficiency Particulate Air (HEPA) филтър за ламинарен бокс съвместим с  Fortuna 1800E IVF Clean Air, или еквивалентен; Да е с размери 1830x457x115 см. </t>
  </si>
  <si>
    <t xml:space="preserve">Предфилтър за ламинарен бокс съвместим с  Fortuna 1800E IVF Clean Air, или еквивалентен; Да бъде с размери 33x150cm. </t>
  </si>
  <si>
    <t>Лампа за ламинарен бокс съвместима с Fortuna 1800E IVF Clean Air, или еквивалентна; да бъде 58 W и F830.</t>
  </si>
  <si>
    <t>Ултравиолетова (UV) лампа за пречистваща машина, съвместима с  Zand - Clean Air (Zander Scientific), Z 100C или еквивалентна.</t>
  </si>
  <si>
    <t xml:space="preserve">Стерилни типчета /връхчета/ с филтър, съвместими с автоматични пипети Τhermo Fischer Scientific или еквивалентни; с обем 2-20 микролитри; </t>
  </si>
  <si>
    <t>Стерилни типчета /връхчета/ с филтър, съвместими с автоматични пипети Τhermo Fischer Scientific или еквивалентн; с обем 20-200 микролитри</t>
  </si>
  <si>
    <t>Стерилни типчета /връхчета/ с филтър, съвместими с автоматични пипети Τhermo Fischer Scientific или еквивалентни; с обем 100-1000 микролитри</t>
  </si>
  <si>
    <t>Стерилни типчета /връхчета/ с филтър, съвместими с автоматични пипети Τhermo Fischer Scientific или еквивалентни;  с обем 0.5-5 милилитри</t>
  </si>
  <si>
    <t>рН-индикаторна хартия, специален индикатор рН 6.4 - 8.0; на ролка с дължина 4.8 м.; с цветна скала рН 6.4-6.7-7.0-7.2-7.5-7.7-8.0- &gt;8.0</t>
  </si>
  <si>
    <t xml:space="preserve">  Спринцовка със система луер – лок (шприц с резба); с обем от 20 мл; стерилни; </t>
  </si>
  <si>
    <t xml:space="preserve">Втулка за отстраняване и инжектиране за многодозови контейнери с вградена вентилация 0.45 микрометри и филтър за частици от 5 микрометри. Лесно отстраняване и добавяне на лекарства чрез оптимален баланс на налягането, намален риск от замърсяване. С вграден вентилационен филтър, устойчив на бактерии 0.45 микрометри; С вграден филтър за частици от 5 микрометри, който задържа частици   &gt; 5 микрометри; С мощен капак за защита, който защитава съединителя за лууз-заключване; </t>
  </si>
  <si>
    <t xml:space="preserve">Пълнител за сапун на пяна в сменяема вакуумна опаковка, съвместим с безконтактен дозатор за сапун на пяна, съвместим с Hagleitner XIBU senseFOAM или еквивалентен.; Без парабени; Дерматологично тестван; </t>
  </si>
  <si>
    <t>Козметични кърпи, 2-пластови, меки, висококачествени, могат да се ползват директно от кутията или да бъдат поставени в заключващ се дозатор за козметични кърпи LUNA 2.0 multiBOX или еквивалентен; с размери 40х100 мм.;</t>
  </si>
  <si>
    <t xml:space="preserve">Криопрезервиращо устройство за поместване, витрификация и поддържане на ембриони и /или овоцити:  1. Да съдържа 80 mm полиметилметакрилат - (С5О2Х8)n  цилиндър, 135 mm сламка, 115 mm сонда от неръждаема стомана.  2. Да е тестван с миши ембриони 1-клет. (МЕА ≥80%, Бактериални ендотоксини (тест LAL)  ≤ 1.0 EU/изделие).  </t>
  </si>
  <si>
    <t>"Мониториращи 4-ямкови петрита, съвместими с инкубатор Origio/Planer Benchtop Incubator BT37 или еквивалентен, за непрекъснато измерване на pH вътре в инкубатора"</t>
  </si>
  <si>
    <t>"Филтри и консумативи съвместими за: Origio/Planer Benchtop Incubator BT37; газова линия  Origio; ламинарен бокс  Fortuna 1800E IVF Clean Air или еквивалентни"</t>
  </si>
  <si>
    <t>"Специфични консумативи съвместими с пречистваща въздуха машина Zand - Clean Air, Z 100C или еквивалентна"</t>
  </si>
  <si>
    <t>High Efficiency Particulate Air (HEPA)  филтър и предфилтър за пречистваща машина за въздух, съвместим с  Zand - Clean Air (Zander Scientific), Z 100C или еквивалентна.</t>
  </si>
  <si>
    <t>"Връхчета (типчета) съвместими с автоматични пипети Thermo Fisher Scientific или еквивалентни"</t>
  </si>
  <si>
    <t>"Самозалепващи се ленти и етикети към специфичните налични принтери - CAB MACH 4 LABEL PRINTER; LAB EXPERT (BRADY); P-TOUCH (BROTHER)" или еквивалентни"</t>
  </si>
  <si>
    <t>Сет за ембриотрансфер, състоящ се от извит външен катетър с диаметър до 1.00 мм (с подвижен пръстен за различна дълбочина на проникване) завършващ със атравматичен сферичен връх до 2,6 мм; да притежава връзка Luer в проксималния край на водещата канюла, която да позволява безпроблемно поставяне на вътрешния катетър. Метално подсилен вътрешен катетър за лесно манипулиране и работа; дължина на катетъра 190 мм.; да бъде сертифициран по БДС EN ISO 13485:2016; да бъде тестван на 1 клетка за токсичност към миши ембриони (MEA) и за ендотоксини (LAL).</t>
  </si>
  <si>
    <t>Компрес - марлен; нестерилен; с размери 7.5x7.5/8-13 нишки</t>
  </si>
  <si>
    <t>Тампон марлен;  с размери 49 х 28.5, ф. 6.5-8 см / 17 нишки</t>
  </si>
  <si>
    <t xml:space="preserve">Ролка за кушетка от рециклирана хартия, промазана с полиетилен (хартия - PVC поливинилхлорид,);с размери 58см/50 м.; </t>
  </si>
  <si>
    <t>Ролка за кушетка от рециклирана хартия, промазана с полиетилен (хартия - PVC поливинилхлорид,);с размери 50 см. / 50 м.;</t>
  </si>
  <si>
    <t>Хематокритни тръбички, нехепаринизирани, син код, 75 мм.</t>
  </si>
  <si>
    <t xml:space="preserve">Еднократни кутии за инфекциозни болнични отпадъци, с височина 23.7 см.; с квадратна основа, с дръжка; капак с размери 14.8 см. х 14.8 см.; с кръгъл широк отвор с двустепенно затваряне на отвора; с вместимост: 3 л.;  </t>
  </si>
  <si>
    <t xml:space="preserve">Еднократни кутии за инфекциозни болнични отпадъци, с височина 48 см; с квадратна основа, с дръжка; капак с размери 16.7 см. х 16.7 см.;  с кръгъл широк отвор с двустепенно затваряне на отвора; с вместимост: 6 л. </t>
  </si>
  <si>
    <t xml:space="preserve">Еднократни кутии за остри и режещи болнични отпадъци, с височина 23.7 см; с квадратна основа; с дръжка; капак с размери 21 см. х 21 см.; с кръгъл широк отвор с двустепенно затваряне на отвора; с вместимост: 5 л. 
</t>
  </si>
  <si>
    <t xml:space="preserve">Защитни ръкавици за преглед от нитрилен каучук , за еднократна употреба; нестерилни;  без пудра; еднакви за двете ръце; S размер;   </t>
  </si>
  <si>
    <t xml:space="preserve">Защитни ръкавици за преглед от нитрилен каучук , за еднократна употреба; нестерилни;  без пудра; еднакви за двете ръце; М размер;   </t>
  </si>
  <si>
    <t xml:space="preserve">Защитни ръкавици за преглед от нитрилен каучук , за еднократна употреба; нестерилни;  без пудра; еднакви за двете ръце; L размер;   </t>
  </si>
  <si>
    <r>
      <t>Стерилен чаршаф, непропусклив за течности за еднократна употреба; с размери 60 x 90 c</t>
    </r>
    <r>
      <rPr>
        <sz val="11"/>
        <rFont val="Times New Roman"/>
        <family val="1"/>
        <charset val="204"/>
      </rPr>
      <t>м.</t>
    </r>
    <r>
      <rPr>
        <sz val="11"/>
        <color theme="1"/>
        <rFont val="Times New Roman"/>
        <family val="1"/>
        <charset val="204"/>
      </rPr>
      <t xml:space="preserve">
</t>
    </r>
  </si>
  <si>
    <t>Търговско наименование</t>
  </si>
  <si>
    <t>Производител</t>
  </si>
  <si>
    <t>Каталожен номер</t>
  </si>
  <si>
    <t>Баркод идентификатор</t>
  </si>
  <si>
    <t>Мл/кит/ тест/брой в една опаковка</t>
  </si>
  <si>
    <t xml:space="preserve">Брой опаковки, съотв. на общото количество </t>
  </si>
  <si>
    <t>Цена за единица количество без ДДС</t>
  </si>
  <si>
    <t>Цена за единица количество с ДДС</t>
  </si>
  <si>
    <t>Единична цена на опаковка без ДДС</t>
  </si>
  <si>
    <t>Единична цена на опаковка с ДДС</t>
  </si>
  <si>
    <t>Обща стойност без ДДС</t>
  </si>
  <si>
    <t>Обща стойност с ДДС</t>
  </si>
  <si>
    <t xml:space="preserve">Общо </t>
  </si>
  <si>
    <r>
      <t>Среда за извличане и промиване на овоцити (промиване на фоликули), изискваща  5%  CO2 и темпериране в инкубатор до +37°C: 1.Състав: буферирана с бикарбонат и  2-[4-(2-хидроксиетил)-1 пиперазинил) етансулфонова киселина piperazin-1-yl] C8H18N2O4S среда, която съдържа хепарин и гентамицин като антибактериално средство. 2.Средата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EU/mL). 4.Средата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; </t>
    </r>
  </si>
  <si>
    <r>
      <t>Среда за работа и манипулиране с овоцити и ембриони в стайна температура: 1.Състав: човешки серумен албумин и гентамицин като антибактериално средство. 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; 5.Да бъде подходяща за работа в атмосферни условия; </t>
    </r>
  </si>
  <si>
    <r>
      <t>Среда за градиентно разделяне на сперма: 1.Състав: буферирани с бикарбонати и с   2-[4-(2-хидроксиетил)-1 пиперазинил) етансулфонова киселина piperazin-1-yl] C8H18N2O4S среди, които да съдържат силанизирани колоидни силициеви частици. Да се употребява след разреждане.  2.Средата да бъде тествана за бактериални ендотоксини (Лимулус амебоцит лизат тест (LAL))[EU/mL] &lt; 0,5  EU/mL); 3.Средата да бъде стерилно филтрирана SAL (Sterility Assuravce Level) 10-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 xml:space="preserve">; Средата да бъде изследвана за степента на възстановяване на човешките сперматозоиди след градиентно разделяне  ≥25%. </t>
    </r>
  </si>
  <si>
    <r>
      <t>Среда за подготвяне на сперматозоиди буферирана с бикарбонати и с 2-[4-(2-хидроксиетил)-1 пиперазинил) етансулфонова киселина piperazin-1-yl] C8H18N2O4S, изискваща  5%  CO2 и темпериране в инкубатор до +37°C или на стайна температура; 1. Да съдържа човешки серумен албумин; 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</t>
    </r>
  </si>
  <si>
    <r>
      <t>Среда за подготовка  и работа с гамети и за ин витро фертилизация с бикарбонатен буфер, изискваща 6% CO2  и темпериране в инкубатор до +37°C: 1.Състав:  буферирана с бикарбонат среда, да съдържа човешки серумен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</si>
  <si>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култивиране на ембриони от пронуклеарен стадий до 2-ри ден или 3-ти ден, с бикарбонатен буфер, изискваща 6% CO2 и темпериране в инкубатор до +37°C: 1.Състав: буферирана с бикарбонат среда, която съдържа човешки серумен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</si>
  <si>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култивиране на ембриони от 3-ти ден до стадий бластоцист с бикарбонатен буфер, изискваща 6% CO2 и темпериране в инкубатор до +37°C: 1.Състав: бикарбонат среда, която съдържа човешки серумен албумин, хиалуронан и гентамицин като антибактериално средство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</si>
  <si>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Масло за покриване на среда по време на процедури за фертилизация и микроманипулации. 1. За употреба след темпериране при +37°C в 5% CO2,  6 % CO2 условия или стайна температура, в зависимост от предназначението; 2. Да бъде индивидуално опаковано; 3.  Да бъде стерилно, леко парафиново масло. 4. Маслото да бъде тествано на 1 клетка за токсичност към миши ембриони (MEA≥80%); 5. Да бъде тествано за бактериални ендотоксини (Лимулус амебоцит лизат тест (LAL))[EU/mL] &lt; 0,25  EU/mL); 6. Да бъде стерилно филтрирано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>; 7. Да притежава тест за масло с човешки сперматозоиди.</t>
    </r>
  </si>
  <si>
    <r>
      <t>Среда за трансфер на ембриони, изисква 6% CO2 и след темпериране при +37°C, с бикарбонатен буфер: 1.Състав: рекомбинантен човешки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</si>
  <si>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отстраняване на кумулусни клетки, с бикарбонатен буфер, изисква 6% CO2. За престой на комплекса овоцит-кумулус в средата до 30 сек: 1.Състав: физиологичен солеви буфер, който съдържа хиалуронидаза, човешки серумен албумин и пеницилин G като антибактериално средство. 2.Да се използва след разреждане;  3. Средата да бъде тествана за бактериални ендотоксини (Лимулус амебоцит лизат тест (LAL))[EU/mL] &lt; 0,5  EU/mL), след разреждането й 1:10; 4.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>; 5. Да притежава тест за кумулусни клетки.</t>
    </r>
  </si>
  <si>
    <r>
      <t>Среда за имобилизация и изолиране на сперма преди интрацитоплазмена инжекция на сперматозоиди
(ICSI); 1. Да представлява вискозен разтвор за обработване на сперма, който съдържа поливинилпирилидон (PVP) и рекомбинантен човешки албумин (rHA). 2. Да не съдържа антибиотик. 3. 
Да бъде готова за употреба след еквилибриране при +20 ±5°C и при стайна температура. 4. Средата да бъде тествана за бактериални ендотоксини (Лимулус амебоцит лизат тест (LAL))[EU/mL] &lt; 0,25  EU/mL); 5. Да притежава тест за подвижност на човешки сперматозоиди за възстановяване ≥40% от началната подвижност; 6. Да е издържала теста за микроскопска оценка; 7.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 xml:space="preserve">-3 </t>
    </r>
  </si>
  <si>
    <r>
      <t>Кит за витрификация на ембриони в стадий бластоцист с три стъпки,  готов за употреба след затопляне до +37°C ; 1.Състав: гентамицин, човешки серумен албумин, етиленгликол, пропандиол, фикол и захароза. 2.Средите да бъдат тествани на 1 клетка за токсичност към миши ембриони (MEA≥70%); ([% повторно експандиран бластоцист 24 часа след теста] ≥ 70); 3. Да бъдат тествани за бактериални ендотоксини (Лимулус амебоцит лизат тест (LAL))[EU/mL] &lt; 0,5  EU/mL); 4.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 </t>
    </r>
  </si>
  <si>
    <r>
      <t>Кит за затопляне на витрифицирани ембриони в стадий на бластоцист с три стъпки, готов за употреба след затопляне до +37°C; 1.Състав: гентамицин, човешки серумен албумин, захароза като криопротектант.
2. Средите да бъдат тествани за бактериални ендотоксини (Лимулус амебоцит лизат тест (LAL))[EU/mL] &lt; 0,5  EU/mL); 3.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>; Да бъдат тествани на 1 клетка за токсичност към миши ембриони (MEA≥70%); ([% повторно експандиран бластоцист 24 часа след теста] ≥ 70)</t>
    </r>
  </si>
  <si>
    <r>
      <t>Среди за витрификация на овоцити в три стъпки: 1.Състав: гентамицин, човешки серумен албумин, етиленгликол, пропандиол и захароза. 2. Да притежават човешки серумен албумин (HSA); 3.Средите да бъдат тествани на 1 клетка за токсичност към миши ембриони (MEA≥80%) ([% експандирани бластоцисти  до 96 часа след теста] ≥ 70); 4. Да бъдат тествани за бактериални ендотоксини (Лимулус амебоцит лизат тест (LAL))[EU/mL] &lt; 0,5  EU/mL);  5.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 xml:space="preserve">; </t>
    </r>
  </si>
  <si>
    <r>
      <t>Среди за затопляне на витрифицирани овоцити в четири стъпки, изискваща затопляне до +37°C в стайна атмосфера: 1. Състав: гентамицин, човешки серумен албумин и захароза. 2. Средите да бъдат тествани на 1 клетка за токсичност към миши ембриони (MEA≥80%) ([% експандирани бластоцисти  до 96 часа след теста] ≥ 80); 3. Да бъдат тествани за бактериални ендотоксини (Лимулус амебоцит лизат тест (LAL))[EU/mL] &lt; 0,5  EU/mL);  4.Да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; </t>
    </r>
  </si>
  <si>
    <r>
      <t>Среди за витрификация на овоцити до ембриони в стадий бластоцист, в три стъпки, изискващи затопляне до +37°C в стайна атмосфера: 1.Състав: гентамицин, човешки серумен албумин, етиленгликол, пропандиол и захароза. 2. Средите да бъдат тествани на 1 клетка за токсичност към миши ембриони (MEA≥80%) ([% експандирани бластоцисти  до 96 часа след теста] ≥ 80); 3. Средите да бъдат тествани за бактериални ендотоксини (Лимулус амебоцит лизат тест (LAL))[EU/mL] &lt; 0,5  EU/mL);  4.Средите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>; 5. Да бъдат тествани за рН и осмолалитет</t>
    </r>
  </si>
  <si>
    <r>
      <t>Среда за криопрезервация на човешки сперматозоиди: 1.Състав: гентамицин като антибактериално средство и човешки серумен албумин. 2. Да притежава тестове за: Бактериални ендотоксини (Лимулус амебоцит лизат тест (LAL))[EU/mL] &lt; 0.5;  Тест за оцеляване на човешка сперма ≥ 80%; 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</si>
  <si>
    <r>
      <t>Среда за ембрионална биопсия: 1. Състав: Да не съдържа калций и магнезий, да съдържа гентамицин ,като антибактериален агент. 2. За употреба при еквилибриране на +37 °C при стайна атмосфера, без наличие на СО2. 3. Средата да бъде тествана на 1 клетка за токсичност към миши ембриони (MEA≥80%); 4. Средата да бъде тествана за бактериални ендотоксини (Лимулус амебоцит лизат тест (LAL))[EU/mL] &lt; 0,25  EU/mL);  4.Средата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;
</t>
    </r>
  </si>
  <si>
    <t>Приложение № 3</t>
  </si>
  <si>
    <r>
      <t>Ин Витро диагностичен кит, който да позволява измерване на фрагментацията на ДНК по бърз, лесен и възпроизводим начин без необходимост от сложно лабораторно оборудване. Да позволява по-добра оценка на качеството на сперматозоидите, допълвайки информацията, предлагана от конвенционалните анализи. Базиран на контролирана денатурация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Да бъде достатъчен за 10 теста Да съдържа: агароза; супер покривни слайдове; епруветки; денатуриращ разтвор - не повече от 10 мл; лизис разтвор - не повече от 10 мл; разтвор с еозин -не повече от  10 мл; разтвор с тиазин - не повече от  10 мл. </t>
    </r>
  </si>
  <si>
    <r>
      <t xml:space="preserve">4 ямкови петрита за култивиране на овоцити и ембриони; да притежават иновативни функции за високо качество и лесна употреба; да гарантират предотвратяването на кръстосано замърсяване чрез наличие на капак върху петрито; да предотвратяват драскотини по дъното на ямката и да имат бързо разпространение на температурно  равновесие с 0,8 мм повдигнат ръб; да имат повърхностна обработка на площта, която да осигурява консистенция на по-хидрофилна повърхност; да бъдат цито-нетоскични, не-пирогенни (LAL ≤ 0.03 EU/mL), ембрио-нетоксични, тествани за клетъчно култивиране и да са стерилни; Да притежават CE - марка, .Средата да бъде тествана на 1 клетка за токсичност към миши ембриони (МЕА)  - тествани; Култивационната площ да е 1.9 cm2/ямка; да отговарят на стандарт </t>
    </r>
    <r>
      <rPr>
        <sz val="10"/>
        <rFont val="Times New Roman"/>
        <family val="1"/>
        <charset val="204"/>
      </rPr>
      <t>USP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- клас VI Polystyrene; да са с дължина 66 мм и ширина 66 мм; да притежават сертификати за съответствие, налични за всяка партида. За еднократна употреба. </t>
    </r>
  </si>
  <si>
    <r>
      <t>Петри за ин витро оплождане; без ямка; с размери 60 х 15 мм; с външни размери: 54х14 мм.; с култивационна площ 21.5 cm2/ямкада; да нямат повърхностна обработка на площта; да бъдат цито-нетоскични, не-пирогенни, ембрионетоксични, тествани за клетъчно култивиране, стерилни (с ниво на стерилност (SAL) 10</t>
    </r>
    <r>
      <rPr>
        <vertAlign val="superscript"/>
        <sz val="10"/>
        <color theme="1"/>
        <rFont val="Times New Roman"/>
        <family val="1"/>
        <charset val="204"/>
      </rPr>
      <t>–6</t>
    </r>
    <r>
      <rPr>
        <sz val="10"/>
        <color theme="1"/>
        <rFont val="Times New Roman"/>
        <family val="1"/>
        <charset val="204"/>
      </rPr>
      <t xml:space="preserve">); да отговарят на стандарт </t>
    </r>
    <r>
      <rPr>
        <sz val="10"/>
        <rFont val="Times New Roman"/>
        <family val="1"/>
        <charset val="204"/>
      </rPr>
      <t>USP тест клас</t>
    </r>
    <r>
      <rPr>
        <sz val="10"/>
        <color theme="1"/>
        <rFont val="Times New Roman"/>
        <family val="1"/>
        <charset val="204"/>
      </rPr>
      <t xml:space="preserve"> VI ; РНА-аза/ДНА-аза свободни; да улесняват обмена на газ чрез вентилиран капак; да притежават сертификати за съответствие, налични за всяка партида. За еднократна употреба.</t>
    </r>
  </si>
  <si>
    <r>
      <t>Петри за ин витро оплождане; с централна ямка; с размери 60 х 15 мм; с външни размери: 55х16 мм; да са цито-нетоскични, не-пирогенни, ембрионетоксични, тествани за клетъчно култивиране, стерилни (с ниво на стерилност (SAL) 10</t>
    </r>
    <r>
      <rPr>
        <vertAlign val="superscript"/>
        <sz val="10"/>
        <color theme="1"/>
        <rFont val="Times New Roman"/>
        <family val="1"/>
        <charset val="204"/>
      </rPr>
      <t>–6</t>
    </r>
    <r>
      <rPr>
        <sz val="10"/>
        <color theme="1"/>
        <rFont val="Times New Roman"/>
        <family val="1"/>
        <charset val="204"/>
      </rPr>
      <t>); да отговарят на стандарт USP тест клас VI ; РНА-аза/ДНА-аза свободни;  да нямат повърхностна обработка на площта; да улесняват обмена на газ чрез вентилиран капак; да притежават плоско дъно - за поддържане оптималното температурно равновесие; да притежават сертификати за съответствие, налични за всяка партида. За еднократна употреба.</t>
    </r>
  </si>
  <si>
    <t>Oбщо: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</si>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</sst>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20202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3" applyNumberFormat="1" applyFont="1" applyFill="1" applyBorder="1" applyAlignment="1">
      <alignment horizontal="center" vertical="center" wrapText="1"/>
    </xf>
    <xf numFmtId="4" fontId="11" fillId="0" borderId="1" xfId="3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right" vertical="center"/>
    </xf>
    <xf numFmtId="4" fontId="12" fillId="0" borderId="1" xfId="3" applyNumberFormat="1" applyFont="1" applyFill="1" applyBorder="1" applyAlignment="1">
      <alignment vertical="center"/>
    </xf>
    <xf numFmtId="4" fontId="12" fillId="0" borderId="1" xfId="3" applyNumberFormat="1" applyFont="1" applyBorder="1" applyAlignment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4" fontId="15" fillId="0" borderId="1" xfId="0" applyNumberFormat="1" applyFont="1" applyBorder="1"/>
    <xf numFmtId="0" fontId="12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 textRotation="90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164" fontId="11" fillId="0" borderId="1" xfId="3" applyNumberFormat="1" applyFont="1" applyFill="1" applyBorder="1" applyAlignment="1">
      <alignment horizontal="center" vertical="center" textRotation="90" wrapText="1"/>
    </xf>
    <xf numFmtId="4" fontId="11" fillId="0" borderId="1" xfId="3" applyNumberFormat="1" applyFont="1" applyBorder="1" applyAlignment="1">
      <alignment horizontal="center" vertical="center" textRotation="90" wrapText="1"/>
    </xf>
    <xf numFmtId="4" fontId="0" fillId="0" borderId="0" xfId="0" applyNumberFormat="1"/>
    <xf numFmtId="4" fontId="12" fillId="0" borderId="7" xfId="3" applyNumberFormat="1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4" fontId="14" fillId="0" borderId="0" xfId="0" applyNumberFormat="1" applyFont="1"/>
    <xf numFmtId="0" fontId="8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_1-BG&amp;MK_CC_Price List _FINAL" xfId="3"/>
  </cellStyles>
  <dxfs count="0"/>
  <tableStyles count="0" defaultTableStyle="TableStyleMedium2" defaultPivotStyle="PivotStyleLight16"/>
  <colors>
    <mruColors>
      <color rgb="FFFFCCCC"/>
      <color rgb="FFFF99FF"/>
      <color rgb="FF66FF99"/>
      <color rgb="FF99FF66"/>
      <color rgb="FFFF66FF"/>
      <color rgb="FFFFFF66"/>
      <color rgb="FF5CF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R36"/>
  <sheetViews>
    <sheetView zoomScale="90" zoomScaleNormal="90" workbookViewId="0">
      <selection sqref="A1:D1"/>
    </sheetView>
  </sheetViews>
  <sheetFormatPr defaultRowHeight="15" x14ac:dyDescent="0.25"/>
  <cols>
    <col min="1" max="1" width="3.140625" bestFit="1" customWidth="1"/>
    <col min="2" max="2" width="33.140625" customWidth="1"/>
    <col min="3" max="3" width="5.42578125" customWidth="1"/>
    <col min="4" max="4" width="7" style="10" customWidth="1"/>
    <col min="5" max="5" width="8.42578125" customWidth="1"/>
    <col min="6" max="6" width="6.85546875" customWidth="1"/>
    <col min="7" max="7" width="6" customWidth="1"/>
    <col min="8" max="8" width="7.42578125" customWidth="1"/>
    <col min="9" max="9" width="6.5703125" customWidth="1"/>
    <col min="10" max="10" width="8.28515625" customWidth="1"/>
    <col min="11" max="11" width="7.42578125" customWidth="1"/>
    <col min="12" max="12" width="8" customWidth="1"/>
  </cols>
  <sheetData>
    <row r="1" spans="1:18" x14ac:dyDescent="0.25">
      <c r="A1" s="70" t="s">
        <v>183</v>
      </c>
      <c r="B1" s="70"/>
      <c r="C1" s="70"/>
      <c r="D1" s="70"/>
    </row>
    <row r="2" spans="1:18" ht="46.5" customHeight="1" x14ac:dyDescent="0.25">
      <c r="A2" s="14">
        <v>1</v>
      </c>
      <c r="B2" s="87" t="s">
        <v>97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97.5" customHeight="1" x14ac:dyDescent="0.25">
      <c r="A3" s="36" t="s">
        <v>3</v>
      </c>
      <c r="B3" s="45" t="s">
        <v>20</v>
      </c>
      <c r="C3" s="45" t="s">
        <v>21</v>
      </c>
      <c r="D3" s="46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  <c r="Q3" s="47"/>
      <c r="R3" s="47"/>
    </row>
    <row r="4" spans="1:18" ht="232.5" x14ac:dyDescent="0.25">
      <c r="A4" s="48">
        <v>1</v>
      </c>
      <c r="B4" s="49" t="s">
        <v>165</v>
      </c>
      <c r="C4" s="48" t="s">
        <v>2</v>
      </c>
      <c r="D4" s="48">
        <v>1875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27" si="0">K4*1.2</f>
        <v>0</v>
      </c>
      <c r="M4" s="44">
        <f t="shared" ref="M4:M27" si="1">I4*K4</f>
        <v>0</v>
      </c>
      <c r="N4" s="44">
        <f t="shared" ref="N4:N27" si="2">M4*1.2</f>
        <v>0</v>
      </c>
      <c r="O4" s="44" t="e">
        <f t="shared" ref="O4:O27" si="3">M4*J4</f>
        <v>#DIV/0!</v>
      </c>
      <c r="P4" s="44" t="e">
        <f t="shared" ref="P4:P28" si="4">O4*1.2</f>
        <v>#DIV/0!</v>
      </c>
      <c r="Q4" s="47"/>
      <c r="R4" s="47"/>
    </row>
    <row r="5" spans="1:18" ht="194.25" x14ac:dyDescent="0.25">
      <c r="A5" s="48">
        <v>2</v>
      </c>
      <c r="B5" s="51" t="s">
        <v>166</v>
      </c>
      <c r="C5" s="48" t="s">
        <v>2</v>
      </c>
      <c r="D5" s="48">
        <v>5625</v>
      </c>
      <c r="E5" s="50"/>
      <c r="F5" s="50"/>
      <c r="G5" s="50"/>
      <c r="H5" s="50"/>
      <c r="I5" s="40"/>
      <c r="J5" s="41" t="e">
        <f t="shared" ref="J5:J27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  <c r="Q5" s="47"/>
      <c r="R5" s="47"/>
    </row>
    <row r="6" spans="1:18" ht="232.5" x14ac:dyDescent="0.25">
      <c r="A6" s="48">
        <v>3</v>
      </c>
      <c r="B6" s="51" t="s">
        <v>167</v>
      </c>
      <c r="C6" s="48" t="s">
        <v>2</v>
      </c>
      <c r="D6" s="48">
        <v>1375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  <c r="Q6" s="47"/>
      <c r="R6" s="47"/>
    </row>
    <row r="7" spans="1:18" ht="207" x14ac:dyDescent="0.25">
      <c r="A7" s="48">
        <v>4</v>
      </c>
      <c r="B7" s="49" t="s">
        <v>168</v>
      </c>
      <c r="C7" s="48" t="s">
        <v>2</v>
      </c>
      <c r="D7" s="48">
        <v>2500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  <c r="Q7" s="47"/>
      <c r="R7" s="47"/>
    </row>
    <row r="8" spans="1:18" ht="207" x14ac:dyDescent="0.25">
      <c r="A8" s="48">
        <v>5</v>
      </c>
      <c r="B8" s="52" t="s">
        <v>169</v>
      </c>
      <c r="C8" s="48" t="s">
        <v>2</v>
      </c>
      <c r="D8" s="48">
        <v>4800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  <c r="Q8" s="47"/>
      <c r="R8" s="47"/>
    </row>
    <row r="9" spans="1:18" ht="219.75" x14ac:dyDescent="0.25">
      <c r="A9" s="48">
        <v>6</v>
      </c>
      <c r="B9" s="53" t="s">
        <v>170</v>
      </c>
      <c r="C9" s="48" t="s">
        <v>2</v>
      </c>
      <c r="D9" s="48">
        <v>1380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0"/>
        <v>0</v>
      </c>
      <c r="M9" s="44">
        <f t="shared" si="1"/>
        <v>0</v>
      </c>
      <c r="N9" s="44">
        <f t="shared" si="2"/>
        <v>0</v>
      </c>
      <c r="O9" s="44" t="e">
        <f t="shared" si="3"/>
        <v>#DIV/0!</v>
      </c>
      <c r="P9" s="44" t="e">
        <f t="shared" si="4"/>
        <v>#DIV/0!</v>
      </c>
      <c r="Q9" s="47"/>
      <c r="R9" s="47"/>
    </row>
    <row r="10" spans="1:18" ht="207" x14ac:dyDescent="0.25">
      <c r="A10" s="48">
        <v>7</v>
      </c>
      <c r="B10" s="53" t="s">
        <v>171</v>
      </c>
      <c r="C10" s="48" t="s">
        <v>2</v>
      </c>
      <c r="D10" s="48">
        <v>1950</v>
      </c>
      <c r="E10" s="50"/>
      <c r="F10" s="50"/>
      <c r="G10" s="50"/>
      <c r="H10" s="50"/>
      <c r="I10" s="40"/>
      <c r="J10" s="41" t="e">
        <f t="shared" si="5"/>
        <v>#DIV/0!</v>
      </c>
      <c r="K10" s="42"/>
      <c r="L10" s="43">
        <f t="shared" si="0"/>
        <v>0</v>
      </c>
      <c r="M10" s="44">
        <f t="shared" si="1"/>
        <v>0</v>
      </c>
      <c r="N10" s="44">
        <f t="shared" si="2"/>
        <v>0</v>
      </c>
      <c r="O10" s="44" t="e">
        <f t="shared" si="3"/>
        <v>#DIV/0!</v>
      </c>
      <c r="P10" s="44" t="e">
        <f t="shared" si="4"/>
        <v>#DIV/0!</v>
      </c>
      <c r="Q10" s="47"/>
      <c r="R10" s="47"/>
    </row>
    <row r="11" spans="1:18" ht="232.5" x14ac:dyDescent="0.25">
      <c r="A11" s="54">
        <v>8</v>
      </c>
      <c r="B11" s="52" t="s">
        <v>172</v>
      </c>
      <c r="C11" s="48" t="s">
        <v>2</v>
      </c>
      <c r="D11" s="48">
        <v>1500</v>
      </c>
      <c r="E11" s="50"/>
      <c r="F11" s="50"/>
      <c r="G11" s="50"/>
      <c r="H11" s="50"/>
      <c r="I11" s="40"/>
      <c r="J11" s="41" t="e">
        <f t="shared" si="5"/>
        <v>#DIV/0!</v>
      </c>
      <c r="K11" s="42"/>
      <c r="L11" s="43">
        <f t="shared" si="0"/>
        <v>0</v>
      </c>
      <c r="M11" s="44">
        <f t="shared" si="1"/>
        <v>0</v>
      </c>
      <c r="N11" s="44">
        <f t="shared" si="2"/>
        <v>0</v>
      </c>
      <c r="O11" s="44" t="e">
        <f t="shared" si="3"/>
        <v>#DIV/0!</v>
      </c>
      <c r="P11" s="44" t="e">
        <f t="shared" si="4"/>
        <v>#DIV/0!</v>
      </c>
      <c r="Q11" s="47"/>
      <c r="R11" s="47"/>
    </row>
    <row r="12" spans="1:18" ht="181.5" x14ac:dyDescent="0.25">
      <c r="A12" s="48">
        <v>9</v>
      </c>
      <c r="B12" s="53" t="s">
        <v>173</v>
      </c>
      <c r="C12" s="48" t="s">
        <v>2</v>
      </c>
      <c r="D12" s="48">
        <v>300</v>
      </c>
      <c r="E12" s="50"/>
      <c r="F12" s="50"/>
      <c r="G12" s="50"/>
      <c r="H12" s="50"/>
      <c r="I12" s="40"/>
      <c r="J12" s="41" t="e">
        <f t="shared" si="5"/>
        <v>#DIV/0!</v>
      </c>
      <c r="K12" s="42"/>
      <c r="L12" s="43">
        <f t="shared" si="0"/>
        <v>0</v>
      </c>
      <c r="M12" s="44">
        <f t="shared" si="1"/>
        <v>0</v>
      </c>
      <c r="N12" s="44">
        <f t="shared" si="2"/>
        <v>0</v>
      </c>
      <c r="O12" s="44" t="e">
        <f t="shared" si="3"/>
        <v>#DIV/0!</v>
      </c>
      <c r="P12" s="44" t="e">
        <f t="shared" si="4"/>
        <v>#DIV/0!</v>
      </c>
      <c r="Q12" s="47"/>
      <c r="R12" s="47"/>
    </row>
    <row r="13" spans="1:18" ht="219.75" x14ac:dyDescent="0.25">
      <c r="A13" s="48">
        <v>10</v>
      </c>
      <c r="B13" s="51" t="s">
        <v>174</v>
      </c>
      <c r="C13" s="48" t="s">
        <v>0</v>
      </c>
      <c r="D13" s="48">
        <v>40</v>
      </c>
      <c r="E13" s="50"/>
      <c r="F13" s="50"/>
      <c r="G13" s="50"/>
      <c r="H13" s="50"/>
      <c r="I13" s="40"/>
      <c r="J13" s="41" t="e">
        <f t="shared" si="5"/>
        <v>#DIV/0!</v>
      </c>
      <c r="K13" s="42"/>
      <c r="L13" s="43">
        <f t="shared" si="0"/>
        <v>0</v>
      </c>
      <c r="M13" s="44">
        <f t="shared" si="1"/>
        <v>0</v>
      </c>
      <c r="N13" s="44">
        <f t="shared" si="2"/>
        <v>0</v>
      </c>
      <c r="O13" s="44" t="e">
        <f t="shared" si="3"/>
        <v>#DIV/0!</v>
      </c>
      <c r="P13" s="44" t="e">
        <f t="shared" si="4"/>
        <v>#DIV/0!</v>
      </c>
      <c r="Q13" s="47"/>
      <c r="R13" s="47"/>
    </row>
    <row r="14" spans="1:18" ht="283.5" x14ac:dyDescent="0.25">
      <c r="A14" s="48">
        <v>11</v>
      </c>
      <c r="B14" s="55" t="s">
        <v>175</v>
      </c>
      <c r="C14" s="48" t="s">
        <v>0</v>
      </c>
      <c r="D14" s="48">
        <v>40</v>
      </c>
      <c r="E14" s="50"/>
      <c r="F14" s="50"/>
      <c r="G14" s="50"/>
      <c r="H14" s="50"/>
      <c r="I14" s="40"/>
      <c r="J14" s="41" t="e">
        <f t="shared" si="5"/>
        <v>#DIV/0!</v>
      </c>
      <c r="K14" s="42"/>
      <c r="L14" s="43">
        <f t="shared" si="0"/>
        <v>0</v>
      </c>
      <c r="M14" s="44">
        <f t="shared" si="1"/>
        <v>0</v>
      </c>
      <c r="N14" s="44">
        <f t="shared" si="2"/>
        <v>0</v>
      </c>
      <c r="O14" s="44" t="e">
        <f t="shared" si="3"/>
        <v>#DIV/0!</v>
      </c>
      <c r="P14" s="44" t="e">
        <f t="shared" si="4"/>
        <v>#DIV/0!</v>
      </c>
      <c r="Q14" s="47"/>
      <c r="R14" s="47"/>
    </row>
    <row r="15" spans="1:18" ht="207" x14ac:dyDescent="0.25">
      <c r="A15" s="48">
        <v>12</v>
      </c>
      <c r="B15" s="53" t="s">
        <v>176</v>
      </c>
      <c r="C15" s="54" t="s">
        <v>0</v>
      </c>
      <c r="D15" s="48">
        <v>20</v>
      </c>
      <c r="E15" s="50"/>
      <c r="F15" s="50"/>
      <c r="G15" s="50"/>
      <c r="H15" s="50"/>
      <c r="I15" s="40"/>
      <c r="J15" s="41" t="e">
        <f t="shared" si="5"/>
        <v>#DIV/0!</v>
      </c>
      <c r="K15" s="42"/>
      <c r="L15" s="43">
        <f t="shared" si="0"/>
        <v>0</v>
      </c>
      <c r="M15" s="44">
        <f t="shared" si="1"/>
        <v>0</v>
      </c>
      <c r="N15" s="44">
        <f t="shared" si="2"/>
        <v>0</v>
      </c>
      <c r="O15" s="44" t="e">
        <f t="shared" si="3"/>
        <v>#DIV/0!</v>
      </c>
      <c r="P15" s="44" t="e">
        <f t="shared" si="4"/>
        <v>#DIV/0!</v>
      </c>
      <c r="Q15" s="47"/>
      <c r="R15" s="47"/>
    </row>
    <row r="16" spans="1:18" ht="219.75" x14ac:dyDescent="0.25">
      <c r="A16" s="48">
        <v>13</v>
      </c>
      <c r="B16" s="53" t="s">
        <v>177</v>
      </c>
      <c r="C16" s="54" t="s">
        <v>0</v>
      </c>
      <c r="D16" s="48">
        <v>25</v>
      </c>
      <c r="E16" s="50"/>
      <c r="F16" s="50"/>
      <c r="G16" s="50"/>
      <c r="H16" s="50"/>
      <c r="I16" s="40"/>
      <c r="J16" s="41" t="e">
        <f t="shared" si="5"/>
        <v>#DIV/0!</v>
      </c>
      <c r="K16" s="42"/>
      <c r="L16" s="43">
        <f t="shared" si="0"/>
        <v>0</v>
      </c>
      <c r="M16" s="44">
        <f t="shared" si="1"/>
        <v>0</v>
      </c>
      <c r="N16" s="44">
        <f t="shared" si="2"/>
        <v>0</v>
      </c>
      <c r="O16" s="44" t="e">
        <f t="shared" si="3"/>
        <v>#DIV/0!</v>
      </c>
      <c r="P16" s="44" t="e">
        <f t="shared" si="4"/>
        <v>#DIV/0!</v>
      </c>
      <c r="Q16" s="47"/>
      <c r="R16" s="47"/>
    </row>
    <row r="17" spans="1:18" ht="194.25" x14ac:dyDescent="0.25">
      <c r="A17" s="48">
        <v>14</v>
      </c>
      <c r="B17" s="56" t="s">
        <v>178</v>
      </c>
      <c r="C17" s="54" t="s">
        <v>0</v>
      </c>
      <c r="D17" s="48">
        <v>10</v>
      </c>
      <c r="E17" s="50"/>
      <c r="F17" s="50"/>
      <c r="G17" s="50"/>
      <c r="H17" s="50"/>
      <c r="I17" s="40"/>
      <c r="J17" s="41" t="e">
        <f t="shared" si="5"/>
        <v>#DIV/0!</v>
      </c>
      <c r="K17" s="42"/>
      <c r="L17" s="43">
        <f t="shared" si="0"/>
        <v>0</v>
      </c>
      <c r="M17" s="44">
        <f t="shared" si="1"/>
        <v>0</v>
      </c>
      <c r="N17" s="44">
        <f t="shared" si="2"/>
        <v>0</v>
      </c>
      <c r="O17" s="44" t="e">
        <f t="shared" si="3"/>
        <v>#DIV/0!</v>
      </c>
      <c r="P17" s="44" t="e">
        <f t="shared" si="4"/>
        <v>#DIV/0!</v>
      </c>
      <c r="Q17" s="47"/>
      <c r="R17" s="47"/>
    </row>
    <row r="18" spans="1:18" ht="194.25" x14ac:dyDescent="0.25">
      <c r="A18" s="48">
        <v>15</v>
      </c>
      <c r="B18" s="53" t="s">
        <v>179</v>
      </c>
      <c r="C18" s="54" t="s">
        <v>0</v>
      </c>
      <c r="D18" s="48">
        <v>10</v>
      </c>
      <c r="E18" s="50"/>
      <c r="F18" s="50"/>
      <c r="G18" s="50"/>
      <c r="H18" s="50"/>
      <c r="I18" s="40"/>
      <c r="J18" s="41" t="e">
        <f t="shared" si="5"/>
        <v>#DIV/0!</v>
      </c>
      <c r="K18" s="42"/>
      <c r="L18" s="43">
        <f t="shared" si="0"/>
        <v>0</v>
      </c>
      <c r="M18" s="44">
        <f t="shared" si="1"/>
        <v>0</v>
      </c>
      <c r="N18" s="44">
        <f t="shared" si="2"/>
        <v>0</v>
      </c>
      <c r="O18" s="44" t="e">
        <f t="shared" si="3"/>
        <v>#DIV/0!</v>
      </c>
      <c r="P18" s="44" t="e">
        <f t="shared" si="4"/>
        <v>#DIV/0!</v>
      </c>
      <c r="Q18" s="47"/>
      <c r="R18" s="47"/>
    </row>
    <row r="19" spans="1:18" ht="219.75" x14ac:dyDescent="0.25">
      <c r="A19" s="48">
        <v>16</v>
      </c>
      <c r="B19" s="52" t="s">
        <v>180</v>
      </c>
      <c r="C19" s="54" t="s">
        <v>0</v>
      </c>
      <c r="D19" s="48">
        <v>15</v>
      </c>
      <c r="E19" s="50"/>
      <c r="F19" s="50"/>
      <c r="G19" s="50"/>
      <c r="H19" s="50"/>
      <c r="I19" s="40"/>
      <c r="J19" s="41" t="e">
        <f t="shared" si="5"/>
        <v>#DIV/0!</v>
      </c>
      <c r="K19" s="42"/>
      <c r="L19" s="43">
        <f t="shared" si="0"/>
        <v>0</v>
      </c>
      <c r="M19" s="44">
        <f t="shared" si="1"/>
        <v>0</v>
      </c>
      <c r="N19" s="44">
        <f t="shared" si="2"/>
        <v>0</v>
      </c>
      <c r="O19" s="44" t="e">
        <f t="shared" si="3"/>
        <v>#DIV/0!</v>
      </c>
      <c r="P19" s="44" t="e">
        <f t="shared" si="4"/>
        <v>#DIV/0!</v>
      </c>
      <c r="Q19" s="47"/>
      <c r="R19" s="47"/>
    </row>
    <row r="20" spans="1:18" ht="114.75" x14ac:dyDescent="0.25">
      <c r="A20" s="48">
        <v>17</v>
      </c>
      <c r="B20" s="52" t="s">
        <v>86</v>
      </c>
      <c r="C20" s="54" t="s">
        <v>0</v>
      </c>
      <c r="D20" s="48">
        <v>20</v>
      </c>
      <c r="E20" s="50"/>
      <c r="F20" s="50"/>
      <c r="G20" s="50"/>
      <c r="H20" s="50"/>
      <c r="I20" s="40"/>
      <c r="J20" s="41" t="e">
        <f t="shared" si="5"/>
        <v>#DIV/0!</v>
      </c>
      <c r="K20" s="42"/>
      <c r="L20" s="43">
        <f t="shared" si="0"/>
        <v>0</v>
      </c>
      <c r="M20" s="44">
        <f t="shared" si="1"/>
        <v>0</v>
      </c>
      <c r="N20" s="44">
        <f t="shared" si="2"/>
        <v>0</v>
      </c>
      <c r="O20" s="44" t="e">
        <f t="shared" si="3"/>
        <v>#DIV/0!</v>
      </c>
      <c r="P20" s="44" t="e">
        <f t="shared" si="4"/>
        <v>#DIV/0!</v>
      </c>
      <c r="Q20" s="47"/>
      <c r="R20" s="47"/>
    </row>
    <row r="21" spans="1:18" ht="130.5" x14ac:dyDescent="0.25">
      <c r="A21" s="48">
        <v>18</v>
      </c>
      <c r="B21" s="53" t="s">
        <v>181</v>
      </c>
      <c r="C21" s="54" t="s">
        <v>0</v>
      </c>
      <c r="D21" s="48">
        <v>7</v>
      </c>
      <c r="E21" s="50"/>
      <c r="F21" s="50"/>
      <c r="G21" s="50"/>
      <c r="H21" s="50"/>
      <c r="I21" s="40"/>
      <c r="J21" s="41" t="e">
        <f t="shared" si="5"/>
        <v>#DIV/0!</v>
      </c>
      <c r="K21" s="42"/>
      <c r="L21" s="43">
        <f t="shared" si="0"/>
        <v>0</v>
      </c>
      <c r="M21" s="44">
        <f t="shared" si="1"/>
        <v>0</v>
      </c>
      <c r="N21" s="44">
        <f t="shared" si="2"/>
        <v>0</v>
      </c>
      <c r="O21" s="44" t="e">
        <f t="shared" si="3"/>
        <v>#DIV/0!</v>
      </c>
      <c r="P21" s="44" t="e">
        <f t="shared" si="4"/>
        <v>#DIV/0!</v>
      </c>
      <c r="Q21" s="47"/>
      <c r="R21" s="47"/>
    </row>
    <row r="22" spans="1:18" ht="197.25" x14ac:dyDescent="0.25">
      <c r="A22" s="48">
        <v>19</v>
      </c>
      <c r="B22" s="52" t="s">
        <v>182</v>
      </c>
      <c r="C22" s="54" t="s">
        <v>2</v>
      </c>
      <c r="D22" s="48">
        <v>100</v>
      </c>
      <c r="E22" s="50"/>
      <c r="F22" s="50"/>
      <c r="G22" s="50"/>
      <c r="H22" s="50"/>
      <c r="I22" s="40"/>
      <c r="J22" s="41" t="e">
        <f t="shared" si="5"/>
        <v>#DIV/0!</v>
      </c>
      <c r="K22" s="42"/>
      <c r="L22" s="43">
        <f t="shared" si="0"/>
        <v>0</v>
      </c>
      <c r="M22" s="44">
        <f t="shared" si="1"/>
        <v>0</v>
      </c>
      <c r="N22" s="44">
        <f t="shared" si="2"/>
        <v>0</v>
      </c>
      <c r="O22" s="44" t="e">
        <f t="shared" si="3"/>
        <v>#DIV/0!</v>
      </c>
      <c r="P22" s="44" t="e">
        <f t="shared" si="4"/>
        <v>#DIV/0!</v>
      </c>
      <c r="Q22" s="47"/>
      <c r="R22" s="47"/>
    </row>
    <row r="23" spans="1:18" ht="127.5" x14ac:dyDescent="0.25">
      <c r="A23" s="48">
        <v>20</v>
      </c>
      <c r="B23" s="57" t="s">
        <v>132</v>
      </c>
      <c r="C23" s="54" t="s">
        <v>1</v>
      </c>
      <c r="D23" s="48">
        <v>2000</v>
      </c>
      <c r="E23" s="50"/>
      <c r="F23" s="50"/>
      <c r="G23" s="50"/>
      <c r="H23" s="50"/>
      <c r="I23" s="40"/>
      <c r="J23" s="41" t="e">
        <f t="shared" si="5"/>
        <v>#DIV/0!</v>
      </c>
      <c r="K23" s="42"/>
      <c r="L23" s="43">
        <f t="shared" si="0"/>
        <v>0</v>
      </c>
      <c r="M23" s="44">
        <f t="shared" si="1"/>
        <v>0</v>
      </c>
      <c r="N23" s="44">
        <f t="shared" si="2"/>
        <v>0</v>
      </c>
      <c r="O23" s="44" t="e">
        <f t="shared" si="3"/>
        <v>#DIV/0!</v>
      </c>
      <c r="P23" s="44" t="e">
        <f t="shared" si="4"/>
        <v>#DIV/0!</v>
      </c>
      <c r="Q23" s="47"/>
      <c r="R23" s="47"/>
    </row>
    <row r="24" spans="1:18" ht="76.5" x14ac:dyDescent="0.25">
      <c r="A24" s="48">
        <v>21</v>
      </c>
      <c r="B24" s="58" t="s">
        <v>36</v>
      </c>
      <c r="C24" s="48" t="s">
        <v>1</v>
      </c>
      <c r="D24" s="48">
        <v>2000</v>
      </c>
      <c r="E24" s="50"/>
      <c r="F24" s="50"/>
      <c r="G24" s="50"/>
      <c r="H24" s="50"/>
      <c r="I24" s="40"/>
      <c r="J24" s="41" t="e">
        <f t="shared" si="5"/>
        <v>#DIV/0!</v>
      </c>
      <c r="K24" s="42"/>
      <c r="L24" s="43">
        <f t="shared" si="0"/>
        <v>0</v>
      </c>
      <c r="M24" s="44">
        <f t="shared" si="1"/>
        <v>0</v>
      </c>
      <c r="N24" s="44">
        <f t="shared" si="2"/>
        <v>0</v>
      </c>
      <c r="O24" s="44" t="e">
        <f t="shared" si="3"/>
        <v>#DIV/0!</v>
      </c>
      <c r="P24" s="44" t="e">
        <f t="shared" si="4"/>
        <v>#DIV/0!</v>
      </c>
      <c r="Q24" s="47"/>
      <c r="R24" s="47"/>
    </row>
    <row r="25" spans="1:18" ht="63.75" x14ac:dyDescent="0.25">
      <c r="A25" s="48">
        <v>22</v>
      </c>
      <c r="B25" s="59" t="s">
        <v>84</v>
      </c>
      <c r="C25" s="48" t="s">
        <v>1</v>
      </c>
      <c r="D25" s="48">
        <v>2250</v>
      </c>
      <c r="E25" s="50"/>
      <c r="F25" s="50"/>
      <c r="G25" s="50"/>
      <c r="H25" s="50"/>
      <c r="I25" s="40"/>
      <c r="J25" s="41" t="e">
        <f t="shared" si="5"/>
        <v>#DIV/0!</v>
      </c>
      <c r="K25" s="42"/>
      <c r="L25" s="43">
        <f t="shared" si="0"/>
        <v>0</v>
      </c>
      <c r="M25" s="44">
        <f t="shared" si="1"/>
        <v>0</v>
      </c>
      <c r="N25" s="44">
        <f t="shared" si="2"/>
        <v>0</v>
      </c>
      <c r="O25" s="44" t="e">
        <f t="shared" si="3"/>
        <v>#DIV/0!</v>
      </c>
      <c r="P25" s="44" t="e">
        <f t="shared" si="4"/>
        <v>#DIV/0!</v>
      </c>
      <c r="Q25" s="47"/>
      <c r="R25" s="47"/>
    </row>
    <row r="26" spans="1:18" ht="76.5" x14ac:dyDescent="0.25">
      <c r="A26" s="48">
        <v>23</v>
      </c>
      <c r="B26" s="60" t="s">
        <v>85</v>
      </c>
      <c r="C26" s="48" t="s">
        <v>1</v>
      </c>
      <c r="D26" s="48">
        <v>500</v>
      </c>
      <c r="E26" s="50"/>
      <c r="F26" s="50"/>
      <c r="G26" s="50"/>
      <c r="H26" s="50"/>
      <c r="I26" s="40"/>
      <c r="J26" s="41" t="e">
        <f t="shared" si="5"/>
        <v>#DIV/0!</v>
      </c>
      <c r="K26" s="42"/>
      <c r="L26" s="43">
        <f t="shared" si="0"/>
        <v>0</v>
      </c>
      <c r="M26" s="44">
        <f t="shared" si="1"/>
        <v>0</v>
      </c>
      <c r="N26" s="44">
        <f t="shared" si="2"/>
        <v>0</v>
      </c>
      <c r="O26" s="44" t="e">
        <f t="shared" si="3"/>
        <v>#DIV/0!</v>
      </c>
      <c r="P26" s="44" t="e">
        <f t="shared" si="4"/>
        <v>#DIV/0!</v>
      </c>
      <c r="Q26" s="47"/>
      <c r="R26" s="47"/>
    </row>
    <row r="27" spans="1:18" ht="140.25" x14ac:dyDescent="0.25">
      <c r="A27" s="48">
        <v>24</v>
      </c>
      <c r="B27" s="52" t="s">
        <v>35</v>
      </c>
      <c r="C27" s="48" t="s">
        <v>1</v>
      </c>
      <c r="D27" s="48">
        <v>400</v>
      </c>
      <c r="E27" s="50"/>
      <c r="F27" s="50"/>
      <c r="G27" s="50"/>
      <c r="H27" s="50"/>
      <c r="I27" s="40"/>
      <c r="J27" s="41" t="e">
        <f t="shared" si="5"/>
        <v>#DIV/0!</v>
      </c>
      <c r="K27" s="42"/>
      <c r="L27" s="43">
        <f t="shared" si="0"/>
        <v>0</v>
      </c>
      <c r="M27" s="44">
        <f t="shared" si="1"/>
        <v>0</v>
      </c>
      <c r="N27" s="44">
        <f t="shared" si="2"/>
        <v>0</v>
      </c>
      <c r="O27" s="44" t="e">
        <f t="shared" si="3"/>
        <v>#DIV/0!</v>
      </c>
      <c r="P27" s="44" t="e">
        <f t="shared" si="4"/>
        <v>#DIV/0!</v>
      </c>
      <c r="Q27" s="47"/>
      <c r="R27" s="47"/>
    </row>
    <row r="28" spans="1:18" x14ac:dyDescent="0.25">
      <c r="A28" s="47"/>
      <c r="B28" s="47"/>
      <c r="C28" s="47"/>
      <c r="D28" s="61"/>
      <c r="E28" s="47"/>
      <c r="F28" s="47"/>
      <c r="G28" s="47"/>
      <c r="H28" s="47"/>
      <c r="I28" s="47"/>
      <c r="J28" s="47"/>
      <c r="K28" s="47"/>
      <c r="L28" s="47"/>
      <c r="M28" s="47"/>
      <c r="N28" s="50" t="s">
        <v>164</v>
      </c>
      <c r="O28" s="62" t="e">
        <f>SUM(O4:O27)</f>
        <v>#DIV/0!</v>
      </c>
      <c r="P28" s="43" t="e">
        <f t="shared" si="4"/>
        <v>#DIV/0!</v>
      </c>
      <c r="Q28" s="47"/>
      <c r="R28" s="47"/>
    </row>
    <row r="29" spans="1:18" x14ac:dyDescent="0.25">
      <c r="A29" s="47"/>
      <c r="B29" s="47"/>
      <c r="C29" s="47"/>
      <c r="D29" s="61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x14ac:dyDescent="0.25">
      <c r="A30" s="47"/>
      <c r="B30" s="47"/>
      <c r="C30" s="47"/>
      <c r="D30" s="61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x14ac:dyDescent="0.25">
      <c r="A31" s="47"/>
      <c r="B31" s="47"/>
      <c r="C31" s="47"/>
      <c r="D31" s="61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x14ac:dyDescent="0.25">
      <c r="A32" s="47"/>
      <c r="B32" s="47"/>
      <c r="C32" s="47"/>
      <c r="D32" s="61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x14ac:dyDescent="0.25">
      <c r="A33" s="47"/>
      <c r="B33" s="47"/>
      <c r="C33" s="47"/>
      <c r="D33" s="61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x14ac:dyDescent="0.25">
      <c r="A34" s="47"/>
      <c r="B34" s="47"/>
      <c r="C34" s="47"/>
      <c r="D34" s="61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x14ac:dyDescent="0.25">
      <c r="A35" s="47"/>
      <c r="B35" s="47"/>
      <c r="C35" s="47"/>
      <c r="D35" s="6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x14ac:dyDescent="0.25">
      <c r="A36" s="47"/>
      <c r="B36" s="47"/>
      <c r="C36" s="47"/>
      <c r="D36" s="61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B2" sqref="B2:P2"/>
    </sheetView>
  </sheetViews>
  <sheetFormatPr defaultRowHeight="15" x14ac:dyDescent="0.25"/>
  <cols>
    <col min="1" max="1" width="3.28515625" bestFit="1" customWidth="1"/>
    <col min="2" max="2" width="28.7109375" customWidth="1"/>
    <col min="3" max="3" width="6.42578125" customWidth="1"/>
    <col min="4" max="4" width="7.28515625" bestFit="1" customWidth="1"/>
    <col min="5" max="5" width="7.140625" customWidth="1"/>
    <col min="6" max="6" width="6.85546875" customWidth="1"/>
    <col min="7" max="7" width="6.5703125" customWidth="1"/>
    <col min="8" max="8" width="6.140625" customWidth="1"/>
    <col min="11" max="11" width="7.42578125" customWidth="1"/>
  </cols>
  <sheetData>
    <row r="1" spans="1:16" x14ac:dyDescent="0.25">
      <c r="A1" s="70" t="s">
        <v>183</v>
      </c>
      <c r="B1" s="70"/>
      <c r="C1" s="70"/>
      <c r="D1" s="70"/>
      <c r="E1" s="25"/>
    </row>
    <row r="2" spans="1:16" ht="15" customHeight="1" x14ac:dyDescent="0.25">
      <c r="A2" s="14">
        <v>10</v>
      </c>
      <c r="B2" s="74" t="s">
        <v>29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89.25" x14ac:dyDescent="0.25">
      <c r="A4" s="48">
        <v>1</v>
      </c>
      <c r="B4" s="68" t="s">
        <v>55</v>
      </c>
      <c r="C4" s="64" t="s">
        <v>1</v>
      </c>
      <c r="D4" s="48">
        <v>650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7" si="0">K4*1.2</f>
        <v>0</v>
      </c>
      <c r="M4" s="44">
        <f t="shared" ref="M4:M7" si="1">I4*K4</f>
        <v>0</v>
      </c>
      <c r="N4" s="44">
        <f t="shared" ref="N4:N7" si="2">M4*1.2</f>
        <v>0</v>
      </c>
      <c r="O4" s="44" t="e">
        <f t="shared" ref="O4:O7" si="3">M4*J4</f>
        <v>#DIV/0!</v>
      </c>
      <c r="P4" s="44" t="e">
        <f t="shared" ref="P4:P8" si="4">O4*1.2</f>
        <v>#DIV/0!</v>
      </c>
    </row>
    <row r="5" spans="1:16" ht="63.75" x14ac:dyDescent="0.25">
      <c r="A5" s="48">
        <v>2</v>
      </c>
      <c r="B5" s="68" t="s">
        <v>56</v>
      </c>
      <c r="C5" s="64" t="s">
        <v>1</v>
      </c>
      <c r="D5" s="48">
        <v>500</v>
      </c>
      <c r="E5" s="50"/>
      <c r="F5" s="50"/>
      <c r="G5" s="50"/>
      <c r="H5" s="50"/>
      <c r="I5" s="40"/>
      <c r="J5" s="41" t="e">
        <f t="shared" ref="J5:J7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127.5" x14ac:dyDescent="0.25">
      <c r="A6" s="48">
        <v>3</v>
      </c>
      <c r="B6" s="68" t="s">
        <v>57</v>
      </c>
      <c r="C6" s="64" t="s">
        <v>1</v>
      </c>
      <c r="D6" s="48">
        <v>600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ht="38.25" x14ac:dyDescent="0.25">
      <c r="A7" s="48">
        <v>4</v>
      </c>
      <c r="B7" s="68" t="s">
        <v>58</v>
      </c>
      <c r="C7" s="64" t="s">
        <v>1</v>
      </c>
      <c r="D7" s="48">
        <v>20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</row>
    <row r="8" spans="1:16" x14ac:dyDescent="0.25">
      <c r="A8" s="66"/>
      <c r="B8" s="66"/>
      <c r="C8" s="66"/>
      <c r="D8" s="66"/>
      <c r="E8" s="66"/>
      <c r="F8" s="47"/>
      <c r="G8" s="47"/>
      <c r="H8" s="47"/>
      <c r="I8" s="47"/>
      <c r="J8" s="47"/>
      <c r="K8" s="47"/>
      <c r="L8" s="47"/>
      <c r="M8" s="47"/>
      <c r="N8" s="50" t="s">
        <v>164</v>
      </c>
      <c r="O8" s="62" t="e">
        <f>SUM(O4:O7)</f>
        <v>#DIV/0!</v>
      </c>
      <c r="P8" s="43" t="e">
        <f t="shared" si="4"/>
        <v>#DIV/0!</v>
      </c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A7" workbookViewId="0">
      <selection activeCell="A2" sqref="A2"/>
    </sheetView>
  </sheetViews>
  <sheetFormatPr defaultRowHeight="15" x14ac:dyDescent="0.25"/>
  <cols>
    <col min="1" max="1" width="3.28515625" bestFit="1" customWidth="1"/>
    <col min="2" max="2" width="27.28515625" customWidth="1"/>
    <col min="3" max="3" width="6" customWidth="1"/>
    <col min="4" max="4" width="6.28515625" customWidth="1"/>
    <col min="5" max="5" width="7.140625" customWidth="1"/>
    <col min="6" max="6" width="7.28515625" customWidth="1"/>
    <col min="7" max="7" width="6.28515625" customWidth="1"/>
    <col min="8" max="8" width="7" customWidth="1"/>
    <col min="11" max="11" width="7" customWidth="1"/>
  </cols>
  <sheetData>
    <row r="1" spans="1:16" x14ac:dyDescent="0.25">
      <c r="A1" s="70" t="s">
        <v>183</v>
      </c>
      <c r="B1" s="70"/>
      <c r="C1" s="70"/>
      <c r="D1" s="70"/>
      <c r="E1" s="25"/>
    </row>
    <row r="2" spans="1:16" x14ac:dyDescent="0.25">
      <c r="A2" s="14">
        <v>11</v>
      </c>
      <c r="B2" s="71" t="s">
        <v>30</v>
      </c>
      <c r="C2" s="71"/>
      <c r="D2" s="71"/>
      <c r="E2" s="25"/>
    </row>
    <row r="3" spans="1:16" ht="89.25" x14ac:dyDescent="0.25">
      <c r="A3" s="36" t="s">
        <v>3</v>
      </c>
      <c r="B3" s="45" t="s">
        <v>20</v>
      </c>
      <c r="C3" s="45" t="s">
        <v>21</v>
      </c>
      <c r="D3" s="46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178.5" x14ac:dyDescent="0.25">
      <c r="A4" s="48">
        <v>1</v>
      </c>
      <c r="B4" s="52" t="s">
        <v>8</v>
      </c>
      <c r="C4" s="48" t="s">
        <v>1</v>
      </c>
      <c r="D4" s="48">
        <v>300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6" si="0">K4*1.2</f>
        <v>0</v>
      </c>
      <c r="M4" s="44">
        <f t="shared" ref="M4:M6" si="1">I4*K4</f>
        <v>0</v>
      </c>
      <c r="N4" s="44">
        <f t="shared" ref="N4:N6" si="2">M4*1.2</f>
        <v>0</v>
      </c>
      <c r="O4" s="44" t="e">
        <f t="shared" ref="O4:O6" si="3">M4*J4</f>
        <v>#DIV/0!</v>
      </c>
      <c r="P4" s="44" t="e">
        <f t="shared" ref="P4:P7" si="4">O4*1.2</f>
        <v>#DIV/0!</v>
      </c>
    </row>
    <row r="5" spans="1:16" ht="204" x14ac:dyDescent="0.25">
      <c r="A5" s="48">
        <v>2</v>
      </c>
      <c r="B5" s="52" t="s">
        <v>9</v>
      </c>
      <c r="C5" s="48" t="s">
        <v>1</v>
      </c>
      <c r="D5" s="48">
        <v>300</v>
      </c>
      <c r="E5" s="50"/>
      <c r="F5" s="50"/>
      <c r="G5" s="50"/>
      <c r="H5" s="50"/>
      <c r="I5" s="40"/>
      <c r="J5" s="41" t="e">
        <f t="shared" ref="J5:J6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267.75" x14ac:dyDescent="0.25">
      <c r="A6" s="48">
        <v>3</v>
      </c>
      <c r="B6" s="49" t="s">
        <v>139</v>
      </c>
      <c r="C6" s="48" t="s">
        <v>1</v>
      </c>
      <c r="D6" s="48">
        <v>400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50" t="s">
        <v>164</v>
      </c>
      <c r="O7" s="62" t="e">
        <f>SUM(O4:O6)</f>
        <v>#DIV/0!</v>
      </c>
      <c r="P7" s="43" t="e">
        <f t="shared" si="4"/>
        <v>#DIV/0!</v>
      </c>
    </row>
    <row r="8" spans="1:1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B4" sqref="B4"/>
    </sheetView>
  </sheetViews>
  <sheetFormatPr defaultRowHeight="15" x14ac:dyDescent="0.25"/>
  <cols>
    <col min="1" max="1" width="3.28515625" bestFit="1" customWidth="1"/>
    <col min="2" max="2" width="31.42578125" customWidth="1"/>
    <col min="3" max="3" width="5.140625" customWidth="1"/>
    <col min="4" max="5" width="6.5703125" customWidth="1"/>
    <col min="6" max="6" width="6.42578125" customWidth="1"/>
    <col min="7" max="7" width="7.42578125" customWidth="1"/>
    <col min="8" max="8" width="6.85546875" customWidth="1"/>
    <col min="9" max="9" width="6.7109375" customWidth="1"/>
  </cols>
  <sheetData>
    <row r="1" spans="1:16" x14ac:dyDescent="0.25">
      <c r="A1" s="70" t="s">
        <v>183</v>
      </c>
      <c r="B1" s="70"/>
      <c r="C1" s="70"/>
      <c r="D1" s="70"/>
    </row>
    <row r="2" spans="1:16" x14ac:dyDescent="0.25">
      <c r="A2" s="14">
        <v>12</v>
      </c>
      <c r="B2" s="71" t="s">
        <v>31</v>
      </c>
      <c r="C2" s="71"/>
      <c r="D2" s="71"/>
    </row>
    <row r="3" spans="1:16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202.5" customHeight="1" x14ac:dyDescent="0.25">
      <c r="A4" s="18">
        <v>1</v>
      </c>
      <c r="B4" s="2" t="s">
        <v>59</v>
      </c>
      <c r="C4" s="3" t="s">
        <v>1</v>
      </c>
      <c r="D4" s="18">
        <v>100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5" si="0">K4*1.2</f>
        <v>0</v>
      </c>
      <c r="M4" s="44">
        <f t="shared" ref="M4:M5" si="1">I4*K4</f>
        <v>0</v>
      </c>
      <c r="N4" s="44">
        <f t="shared" ref="N4:N5" si="2">M4*1.2</f>
        <v>0</v>
      </c>
      <c r="O4" s="44" t="e">
        <f t="shared" ref="O4:O5" si="3">M4*J4</f>
        <v>#DIV/0!</v>
      </c>
      <c r="P4" s="44" t="e">
        <f t="shared" ref="P4:P6" si="4">O4*1.2</f>
        <v>#DIV/0!</v>
      </c>
    </row>
    <row r="5" spans="1:16" ht="187.5" customHeight="1" x14ac:dyDescent="0.25">
      <c r="A5" s="18">
        <v>2</v>
      </c>
      <c r="B5" s="2" t="s">
        <v>60</v>
      </c>
      <c r="C5" s="3" t="s">
        <v>1</v>
      </c>
      <c r="D5" s="18">
        <v>360</v>
      </c>
      <c r="E5" s="50"/>
      <c r="F5" s="50"/>
      <c r="G5" s="50"/>
      <c r="H5" s="50"/>
      <c r="I5" s="40"/>
      <c r="J5" s="41" t="e">
        <f t="shared" ref="J5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x14ac:dyDescent="0.25">
      <c r="A6" s="25"/>
      <c r="B6" s="25"/>
      <c r="C6" s="25"/>
      <c r="D6" s="25"/>
      <c r="N6" s="50" t="s">
        <v>164</v>
      </c>
      <c r="O6" s="62" t="e">
        <f>SUM(O4:O5)</f>
        <v>#DIV/0!</v>
      </c>
      <c r="P6" s="43" t="e">
        <f t="shared" si="4"/>
        <v>#DIV/0!</v>
      </c>
    </row>
    <row r="7" spans="1:16" x14ac:dyDescent="0.25">
      <c r="A7" s="25"/>
      <c r="B7" s="25"/>
      <c r="C7" s="25"/>
      <c r="D7" s="25"/>
    </row>
    <row r="8" spans="1:16" x14ac:dyDescent="0.25">
      <c r="A8" s="25"/>
      <c r="B8" s="25"/>
      <c r="C8" s="25"/>
      <c r="D8" s="25"/>
    </row>
    <row r="9" spans="1:16" x14ac:dyDescent="0.25">
      <c r="A9" s="25"/>
      <c r="B9" s="25"/>
      <c r="C9" s="25"/>
      <c r="D9" s="25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F5" sqref="F5"/>
    </sheetView>
  </sheetViews>
  <sheetFormatPr defaultRowHeight="15" x14ac:dyDescent="0.25"/>
  <cols>
    <col min="1" max="1" width="3.28515625" bestFit="1" customWidth="1"/>
    <col min="2" max="2" width="25.42578125" customWidth="1"/>
    <col min="3" max="3" width="6.140625" customWidth="1"/>
    <col min="4" max="4" width="7.28515625" customWidth="1"/>
    <col min="5" max="7" width="6.5703125" customWidth="1"/>
  </cols>
  <sheetData>
    <row r="1" spans="1:16" x14ac:dyDescent="0.25">
      <c r="A1" s="70" t="s">
        <v>183</v>
      </c>
      <c r="B1" s="70"/>
      <c r="C1" s="70"/>
      <c r="D1" s="70"/>
      <c r="E1" s="25"/>
    </row>
    <row r="2" spans="1:16" ht="30" customHeight="1" x14ac:dyDescent="0.25">
      <c r="A2" s="14">
        <v>13</v>
      </c>
      <c r="B2" s="73" t="s">
        <v>32</v>
      </c>
      <c r="C2" s="73"/>
      <c r="D2" s="73"/>
      <c r="E2" s="73"/>
      <c r="F2" s="73"/>
      <c r="G2" s="73"/>
      <c r="H2" s="73"/>
    </row>
    <row r="3" spans="1:16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76.5" x14ac:dyDescent="0.25">
      <c r="A4" s="48">
        <v>1</v>
      </c>
      <c r="B4" s="51" t="s">
        <v>112</v>
      </c>
      <c r="C4" s="48" t="s">
        <v>1</v>
      </c>
      <c r="D4" s="69">
        <v>400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11" si="0">K4*1.2</f>
        <v>0</v>
      </c>
      <c r="M4" s="44">
        <f t="shared" ref="M4:M11" si="1">I4*K4</f>
        <v>0</v>
      </c>
      <c r="N4" s="44">
        <f t="shared" ref="N4:N11" si="2">M4*1.2</f>
        <v>0</v>
      </c>
      <c r="O4" s="44" t="e">
        <f t="shared" ref="O4:O11" si="3">M4*J4</f>
        <v>#DIV/0!</v>
      </c>
      <c r="P4" s="44" t="e">
        <f t="shared" ref="P4:P12" si="4">O4*1.2</f>
        <v>#DIV/0!</v>
      </c>
    </row>
    <row r="5" spans="1:16" ht="76.5" x14ac:dyDescent="0.25">
      <c r="A5" s="48">
        <v>2</v>
      </c>
      <c r="B5" s="51" t="s">
        <v>113</v>
      </c>
      <c r="C5" s="48" t="s">
        <v>1</v>
      </c>
      <c r="D5" s="69">
        <v>600</v>
      </c>
      <c r="E5" s="50"/>
      <c r="F5" s="50"/>
      <c r="G5" s="50"/>
      <c r="H5" s="50"/>
      <c r="I5" s="40"/>
      <c r="J5" s="41" t="e">
        <f t="shared" ref="J5:J11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76.5" x14ac:dyDescent="0.25">
      <c r="A6" s="48">
        <v>3</v>
      </c>
      <c r="B6" s="51" t="s">
        <v>114</v>
      </c>
      <c r="C6" s="48" t="s">
        <v>1</v>
      </c>
      <c r="D6" s="69">
        <v>800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ht="76.5" x14ac:dyDescent="0.25">
      <c r="A7" s="48">
        <v>4</v>
      </c>
      <c r="B7" s="51" t="s">
        <v>115</v>
      </c>
      <c r="C7" s="48" t="s">
        <v>1</v>
      </c>
      <c r="D7" s="69">
        <v>800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</row>
    <row r="8" spans="1:16" ht="76.5" x14ac:dyDescent="0.25">
      <c r="A8" s="48">
        <v>5</v>
      </c>
      <c r="B8" s="51" t="s">
        <v>116</v>
      </c>
      <c r="C8" s="48" t="s">
        <v>1</v>
      </c>
      <c r="D8" s="69">
        <v>500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</row>
    <row r="9" spans="1:16" ht="63.75" x14ac:dyDescent="0.25">
      <c r="A9" s="48">
        <v>6</v>
      </c>
      <c r="B9" s="51" t="s">
        <v>61</v>
      </c>
      <c r="C9" s="48" t="s">
        <v>1</v>
      </c>
      <c r="D9" s="69">
        <v>350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0"/>
        <v>0</v>
      </c>
      <c r="M9" s="44">
        <f t="shared" si="1"/>
        <v>0</v>
      </c>
      <c r="N9" s="44">
        <f t="shared" si="2"/>
        <v>0</v>
      </c>
      <c r="O9" s="44" t="e">
        <f t="shared" si="3"/>
        <v>#DIV/0!</v>
      </c>
      <c r="P9" s="44" t="e">
        <f t="shared" si="4"/>
        <v>#DIV/0!</v>
      </c>
    </row>
    <row r="10" spans="1:16" ht="38.25" x14ac:dyDescent="0.25">
      <c r="A10" s="48">
        <v>7</v>
      </c>
      <c r="B10" s="51" t="s">
        <v>62</v>
      </c>
      <c r="C10" s="48" t="s">
        <v>1</v>
      </c>
      <c r="D10" s="69">
        <v>300</v>
      </c>
      <c r="E10" s="50"/>
      <c r="F10" s="50"/>
      <c r="G10" s="50"/>
      <c r="H10" s="50"/>
      <c r="I10" s="40"/>
      <c r="J10" s="41" t="e">
        <f t="shared" si="5"/>
        <v>#DIV/0!</v>
      </c>
      <c r="K10" s="42"/>
      <c r="L10" s="43">
        <f t="shared" si="0"/>
        <v>0</v>
      </c>
      <c r="M10" s="44">
        <f t="shared" si="1"/>
        <v>0</v>
      </c>
      <c r="N10" s="44">
        <f t="shared" si="2"/>
        <v>0</v>
      </c>
      <c r="O10" s="44" t="e">
        <f t="shared" si="3"/>
        <v>#DIV/0!</v>
      </c>
      <c r="P10" s="44" t="e">
        <f t="shared" si="4"/>
        <v>#DIV/0!</v>
      </c>
    </row>
    <row r="11" spans="1:16" ht="51" x14ac:dyDescent="0.25">
      <c r="A11" s="48">
        <v>8</v>
      </c>
      <c r="B11" s="51" t="s">
        <v>63</v>
      </c>
      <c r="C11" s="48" t="s">
        <v>1</v>
      </c>
      <c r="D11" s="69">
        <v>100</v>
      </c>
      <c r="E11" s="50"/>
      <c r="F11" s="50"/>
      <c r="G11" s="50"/>
      <c r="H11" s="50"/>
      <c r="I11" s="40"/>
      <c r="J11" s="41" t="e">
        <f t="shared" si="5"/>
        <v>#DIV/0!</v>
      </c>
      <c r="K11" s="42"/>
      <c r="L11" s="43">
        <f t="shared" si="0"/>
        <v>0</v>
      </c>
      <c r="M11" s="44">
        <f t="shared" si="1"/>
        <v>0</v>
      </c>
      <c r="N11" s="44">
        <f t="shared" si="2"/>
        <v>0</v>
      </c>
      <c r="O11" s="44" t="e">
        <f t="shared" si="3"/>
        <v>#DIV/0!</v>
      </c>
      <c r="P11" s="44" t="e">
        <f t="shared" si="4"/>
        <v>#DIV/0!</v>
      </c>
    </row>
    <row r="12" spans="1:16" x14ac:dyDescent="0.25">
      <c r="A12" s="66"/>
      <c r="B12" s="66"/>
      <c r="C12" s="66"/>
      <c r="D12" s="66"/>
      <c r="E12" s="47"/>
      <c r="F12" s="47"/>
      <c r="G12" s="47"/>
      <c r="H12" s="47"/>
      <c r="I12" s="47"/>
      <c r="J12" s="47"/>
      <c r="K12" s="47"/>
      <c r="L12" s="47"/>
      <c r="M12" s="47"/>
      <c r="N12" s="50" t="s">
        <v>164</v>
      </c>
      <c r="O12" s="62" t="e">
        <f>SUM(O4:O11)</f>
        <v>#DIV/0!</v>
      </c>
      <c r="P12" s="43" t="e">
        <f t="shared" si="4"/>
        <v>#DIV/0!</v>
      </c>
    </row>
    <row r="13" spans="1:16" x14ac:dyDescent="0.25">
      <c r="A13" s="66"/>
      <c r="B13" s="66"/>
      <c r="C13" s="66"/>
      <c r="D13" s="66"/>
      <c r="E13" s="66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x14ac:dyDescent="0.25">
      <c r="A14" s="25"/>
      <c r="B14" s="25"/>
      <c r="C14" s="25"/>
      <c r="D14" s="25"/>
      <c r="E14" s="25"/>
    </row>
    <row r="15" spans="1:16" x14ac:dyDescent="0.25">
      <c r="A15" s="25"/>
      <c r="B15" s="25"/>
      <c r="C15" s="25"/>
      <c r="D15" s="25"/>
      <c r="E15" s="25"/>
    </row>
    <row r="16" spans="1:16" x14ac:dyDescent="0.25">
      <c r="A16" s="25"/>
      <c r="B16" s="25"/>
      <c r="C16" s="25"/>
      <c r="D16" s="25"/>
      <c r="E16" s="25"/>
    </row>
    <row r="17" spans="1:5" x14ac:dyDescent="0.25">
      <c r="A17" s="28"/>
      <c r="B17" s="28"/>
      <c r="C17" s="28"/>
      <c r="D17" s="28"/>
      <c r="E17" s="28"/>
    </row>
  </sheetData>
  <mergeCells count="2">
    <mergeCell ref="A1:D1"/>
    <mergeCell ref="B2:H2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Q13"/>
  <sheetViews>
    <sheetView zoomScale="120" zoomScaleNormal="120" workbookViewId="0">
      <selection activeCell="B2" sqref="B2:O2"/>
    </sheetView>
  </sheetViews>
  <sheetFormatPr defaultRowHeight="15" x14ac:dyDescent="0.25"/>
  <cols>
    <col min="1" max="1" width="3.28515625" bestFit="1" customWidth="1"/>
    <col min="2" max="2" width="30.7109375" customWidth="1"/>
    <col min="3" max="3" width="5.28515625" customWidth="1"/>
    <col min="4" max="4" width="6.7109375" customWidth="1"/>
    <col min="5" max="5" width="7.42578125" customWidth="1"/>
    <col min="6" max="6" width="6.140625" customWidth="1"/>
    <col min="7" max="7" width="6.85546875" customWidth="1"/>
    <col min="8" max="9" width="6.5703125" customWidth="1"/>
  </cols>
  <sheetData>
    <row r="1" spans="1:17" x14ac:dyDescent="0.25">
      <c r="A1" s="70" t="s">
        <v>183</v>
      </c>
      <c r="B1" s="70"/>
      <c r="C1" s="70"/>
      <c r="D1" s="70"/>
      <c r="E1" s="25"/>
    </row>
    <row r="2" spans="1:17" ht="39" customHeight="1" x14ac:dyDescent="0.25">
      <c r="A2" s="14">
        <v>14</v>
      </c>
      <c r="B2" s="74" t="s">
        <v>134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7" ht="63.75" x14ac:dyDescent="0.25">
      <c r="A4" s="48">
        <v>1</v>
      </c>
      <c r="B4" s="49" t="s">
        <v>117</v>
      </c>
      <c r="C4" s="48" t="s">
        <v>1</v>
      </c>
      <c r="D4" s="48">
        <v>42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8" si="0">K4*1.2</f>
        <v>0</v>
      </c>
      <c r="M4" s="44">
        <f t="shared" ref="M4:M8" si="1">I4*K4</f>
        <v>0</v>
      </c>
      <c r="N4" s="44">
        <f t="shared" ref="N4:N8" si="2">M4*1.2</f>
        <v>0</v>
      </c>
      <c r="O4" s="44" t="e">
        <f t="shared" ref="O4:O8" si="3">M4*J4</f>
        <v>#DIV/0!</v>
      </c>
      <c r="P4" s="44" t="e">
        <f t="shared" ref="P4:P9" si="4">O4*1.2</f>
        <v>#DIV/0!</v>
      </c>
      <c r="Q4" s="47"/>
    </row>
    <row r="5" spans="1:17" ht="102" x14ac:dyDescent="0.25">
      <c r="A5" s="48">
        <v>2</v>
      </c>
      <c r="B5" s="49" t="s">
        <v>118</v>
      </c>
      <c r="C5" s="48" t="s">
        <v>1</v>
      </c>
      <c r="D5" s="48">
        <v>2</v>
      </c>
      <c r="E5" s="50"/>
      <c r="F5" s="50"/>
      <c r="G5" s="50"/>
      <c r="H5" s="50"/>
      <c r="I5" s="40"/>
      <c r="J5" s="41" t="e">
        <f t="shared" ref="J5:J8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  <c r="Q5" s="47"/>
    </row>
    <row r="6" spans="1:17" ht="63.75" x14ac:dyDescent="0.25">
      <c r="A6" s="48">
        <v>3</v>
      </c>
      <c r="B6" s="49" t="s">
        <v>119</v>
      </c>
      <c r="C6" s="48" t="s">
        <v>1</v>
      </c>
      <c r="D6" s="48">
        <v>1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  <c r="Q6" s="47"/>
    </row>
    <row r="7" spans="1:17" ht="51" x14ac:dyDescent="0.25">
      <c r="A7" s="48">
        <v>4</v>
      </c>
      <c r="B7" s="49" t="s">
        <v>120</v>
      </c>
      <c r="C7" s="48" t="s">
        <v>1</v>
      </c>
      <c r="D7" s="48">
        <v>4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  <c r="Q7" s="47"/>
    </row>
    <row r="8" spans="1:17" ht="51" x14ac:dyDescent="0.25">
      <c r="A8" s="48">
        <v>5</v>
      </c>
      <c r="B8" s="49" t="s">
        <v>121</v>
      </c>
      <c r="C8" s="48" t="s">
        <v>1</v>
      </c>
      <c r="D8" s="48">
        <v>2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  <c r="Q8" s="47"/>
    </row>
    <row r="9" spans="1:17" x14ac:dyDescent="0.25">
      <c r="A9" s="66"/>
      <c r="B9" s="66"/>
      <c r="C9" s="66"/>
      <c r="D9" s="66"/>
      <c r="E9" s="47"/>
      <c r="F9" s="47"/>
      <c r="G9" s="47"/>
      <c r="H9" s="47"/>
      <c r="I9" s="47"/>
      <c r="J9" s="47"/>
      <c r="K9" s="47"/>
      <c r="L9" s="47"/>
      <c r="M9" s="47"/>
      <c r="N9" s="50" t="s">
        <v>164</v>
      </c>
      <c r="O9" s="62" t="e">
        <f>SUM(O1:O8)</f>
        <v>#DIV/0!</v>
      </c>
      <c r="P9" s="43" t="e">
        <f t="shared" si="4"/>
        <v>#DIV/0!</v>
      </c>
      <c r="Q9" s="47"/>
    </row>
    <row r="10" spans="1:17" x14ac:dyDescent="0.25">
      <c r="A10" s="25"/>
      <c r="B10" s="25"/>
      <c r="C10" s="25"/>
      <c r="D10" s="25"/>
      <c r="E10" s="25"/>
    </row>
    <row r="11" spans="1:17" x14ac:dyDescent="0.25">
      <c r="A11" s="25"/>
      <c r="B11" s="25"/>
      <c r="C11" s="25"/>
      <c r="D11" s="25"/>
      <c r="E11" s="25"/>
    </row>
    <row r="12" spans="1:17" x14ac:dyDescent="0.25">
      <c r="A12" s="25"/>
      <c r="B12" s="25"/>
      <c r="C12" s="25"/>
      <c r="D12" s="25"/>
      <c r="E12" s="25"/>
    </row>
    <row r="13" spans="1:17" x14ac:dyDescent="0.25">
      <c r="A13" s="25"/>
      <c r="B13" s="25"/>
      <c r="C13" s="25"/>
      <c r="D13" s="25"/>
      <c r="E13" s="25"/>
    </row>
  </sheetData>
  <mergeCells count="2">
    <mergeCell ref="A1:D1"/>
    <mergeCell ref="B2:O2"/>
  </mergeCells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B2" sqref="B2:P2"/>
    </sheetView>
  </sheetViews>
  <sheetFormatPr defaultRowHeight="15" x14ac:dyDescent="0.25"/>
  <cols>
    <col min="1" max="1" width="3.28515625" bestFit="1" customWidth="1"/>
    <col min="2" max="2" width="22.42578125" customWidth="1"/>
    <col min="3" max="3" width="6" customWidth="1"/>
    <col min="4" max="4" width="7.28515625" customWidth="1"/>
    <col min="5" max="5" width="6.7109375" customWidth="1"/>
    <col min="6" max="6" width="6.42578125" customWidth="1"/>
  </cols>
  <sheetData>
    <row r="1" spans="1:16" x14ac:dyDescent="0.25">
      <c r="A1" s="70" t="s">
        <v>183</v>
      </c>
      <c r="B1" s="70"/>
      <c r="C1" s="70"/>
      <c r="D1" s="70"/>
      <c r="E1" s="25"/>
    </row>
    <row r="2" spans="1:16" ht="42" customHeight="1" x14ac:dyDescent="0.25">
      <c r="A2" s="14">
        <v>15</v>
      </c>
      <c r="B2" s="74" t="s">
        <v>135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135" x14ac:dyDescent="0.25">
      <c r="A4" s="18">
        <v>1</v>
      </c>
      <c r="B4" s="27" t="s">
        <v>136</v>
      </c>
      <c r="C4" s="18" t="s">
        <v>1</v>
      </c>
      <c r="D4" s="18">
        <v>12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5" si="0">K4*1.2</f>
        <v>0</v>
      </c>
      <c r="M4" s="44">
        <f t="shared" ref="M4:M5" si="1">I4*K4</f>
        <v>0</v>
      </c>
      <c r="N4" s="44">
        <f t="shared" ref="N4:N5" si="2">M4*1.2</f>
        <v>0</v>
      </c>
      <c r="O4" s="44" t="e">
        <f t="shared" ref="O4:O5" si="3">M4*J4</f>
        <v>#DIV/0!</v>
      </c>
      <c r="P4" s="44" t="e">
        <f t="shared" ref="P4:P6" si="4">O4*1.2</f>
        <v>#DIV/0!</v>
      </c>
    </row>
    <row r="5" spans="1:16" ht="105" x14ac:dyDescent="0.25">
      <c r="A5" s="18">
        <v>2</v>
      </c>
      <c r="B5" s="27" t="s">
        <v>122</v>
      </c>
      <c r="C5" s="18" t="s">
        <v>1</v>
      </c>
      <c r="D5" s="18">
        <v>3</v>
      </c>
      <c r="E5" s="50"/>
      <c r="F5" s="50"/>
      <c r="G5" s="50"/>
      <c r="H5" s="50"/>
      <c r="I5" s="40"/>
      <c r="J5" s="41" t="e">
        <f t="shared" ref="J5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x14ac:dyDescent="0.25">
      <c r="A6" s="25"/>
      <c r="B6" s="25"/>
      <c r="C6" s="25"/>
      <c r="D6" s="25"/>
      <c r="N6" s="50" t="s">
        <v>164</v>
      </c>
      <c r="O6" s="62" t="e">
        <f>SUM(O4:O5)</f>
        <v>#DIV/0!</v>
      </c>
      <c r="P6" s="43" t="e">
        <f t="shared" si="4"/>
        <v>#DIV/0!</v>
      </c>
    </row>
    <row r="7" spans="1:16" x14ac:dyDescent="0.25">
      <c r="A7" s="25"/>
      <c r="B7" s="25"/>
      <c r="C7" s="25"/>
      <c r="D7" s="25"/>
      <c r="E7" s="25"/>
    </row>
    <row r="8" spans="1:16" x14ac:dyDescent="0.25">
      <c r="A8" s="25"/>
      <c r="B8" s="25"/>
      <c r="C8" s="25"/>
      <c r="D8" s="25"/>
      <c r="E8" s="25"/>
    </row>
    <row r="9" spans="1:16" x14ac:dyDescent="0.25">
      <c r="A9" s="25"/>
      <c r="B9" s="25"/>
      <c r="C9" s="25"/>
      <c r="D9" s="25"/>
      <c r="E9" s="25"/>
    </row>
    <row r="10" spans="1:16" x14ac:dyDescent="0.25">
      <c r="A10" s="25"/>
      <c r="B10" s="25"/>
      <c r="C10" s="25"/>
      <c r="D10" s="25"/>
      <c r="E10" s="25"/>
    </row>
    <row r="11" spans="1:16" x14ac:dyDescent="0.25">
      <c r="A11" s="25"/>
      <c r="B11" s="25"/>
      <c r="C11" s="25"/>
      <c r="D11" s="25"/>
      <c r="E11" s="25"/>
    </row>
    <row r="12" spans="1:16" x14ac:dyDescent="0.25">
      <c r="A12" s="25"/>
      <c r="B12" s="25"/>
      <c r="C12" s="25"/>
      <c r="D12" s="25"/>
      <c r="E12" s="25"/>
    </row>
    <row r="13" spans="1:16" x14ac:dyDescent="0.25">
      <c r="A13" s="25"/>
      <c r="B13" s="25"/>
      <c r="C13" s="25"/>
      <c r="D13" s="25"/>
      <c r="E13" s="25"/>
    </row>
    <row r="14" spans="1:16" x14ac:dyDescent="0.25">
      <c r="A14" s="25"/>
      <c r="B14" s="25"/>
      <c r="C14" s="25"/>
      <c r="D14" s="25"/>
      <c r="E14" s="25"/>
    </row>
    <row r="15" spans="1:16" x14ac:dyDescent="0.25">
      <c r="A15" s="25"/>
      <c r="B15" s="25"/>
      <c r="C15" s="25"/>
      <c r="D15" s="25"/>
      <c r="E15" s="25"/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sqref="A1:D1"/>
    </sheetView>
  </sheetViews>
  <sheetFormatPr defaultRowHeight="15" x14ac:dyDescent="0.25"/>
  <cols>
    <col min="1" max="1" width="3.28515625" bestFit="1" customWidth="1"/>
    <col min="2" max="2" width="30.28515625" customWidth="1"/>
    <col min="3" max="3" width="5" customWidth="1"/>
    <col min="4" max="4" width="6.5703125" customWidth="1"/>
    <col min="5" max="5" width="7.28515625" customWidth="1"/>
    <col min="6" max="7" width="7" customWidth="1"/>
    <col min="8" max="8" width="7.42578125" customWidth="1"/>
    <col min="9" max="9" width="6.5703125" customWidth="1"/>
    <col min="11" max="11" width="7.140625" customWidth="1"/>
    <col min="12" max="12" width="7" customWidth="1"/>
  </cols>
  <sheetData>
    <row r="1" spans="1:17" x14ac:dyDescent="0.25">
      <c r="A1" s="70" t="s">
        <v>183</v>
      </c>
      <c r="B1" s="70"/>
      <c r="C1" s="70"/>
      <c r="D1" s="70"/>
    </row>
    <row r="2" spans="1:17" ht="36.75" customHeight="1" x14ac:dyDescent="0.25">
      <c r="A2" s="14">
        <v>16</v>
      </c>
      <c r="B2" s="74" t="s">
        <v>137</v>
      </c>
      <c r="C2" s="74"/>
      <c r="D2" s="74"/>
      <c r="E2" s="74"/>
      <c r="F2" s="74"/>
      <c r="G2" s="74"/>
    </row>
    <row r="3" spans="1:17" ht="111.7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7" ht="63.75" x14ac:dyDescent="0.25">
      <c r="A4" s="48">
        <v>1</v>
      </c>
      <c r="B4" s="49" t="s">
        <v>123</v>
      </c>
      <c r="C4" s="48" t="s">
        <v>1</v>
      </c>
      <c r="D4" s="48">
        <v>1440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7" si="0">K4*1.2</f>
        <v>0</v>
      </c>
      <c r="M4" s="44">
        <f t="shared" ref="M4:M7" si="1">I4*K4</f>
        <v>0</v>
      </c>
      <c r="N4" s="44">
        <f t="shared" ref="N4:N7" si="2">M4*1.2</f>
        <v>0</v>
      </c>
      <c r="O4" s="44" t="e">
        <f t="shared" ref="O4:O7" si="3">M4*J4</f>
        <v>#DIV/0!</v>
      </c>
      <c r="P4" s="44" t="e">
        <f t="shared" ref="P4:P8" si="4">O4*1.2</f>
        <v>#DIV/0!</v>
      </c>
      <c r="Q4" s="47"/>
    </row>
    <row r="5" spans="1:17" ht="63.75" x14ac:dyDescent="0.25">
      <c r="A5" s="48">
        <v>2</v>
      </c>
      <c r="B5" s="49" t="s">
        <v>124</v>
      </c>
      <c r="C5" s="48" t="s">
        <v>1</v>
      </c>
      <c r="D5" s="48">
        <v>2400</v>
      </c>
      <c r="E5" s="50"/>
      <c r="F5" s="50"/>
      <c r="G5" s="50"/>
      <c r="H5" s="50"/>
      <c r="I5" s="40"/>
      <c r="J5" s="41" t="e">
        <f t="shared" ref="J5:J7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  <c r="Q5" s="47"/>
    </row>
    <row r="6" spans="1:17" ht="63.75" x14ac:dyDescent="0.25">
      <c r="A6" s="48">
        <v>3</v>
      </c>
      <c r="B6" s="49" t="s">
        <v>125</v>
      </c>
      <c r="C6" s="48" t="s">
        <v>1</v>
      </c>
      <c r="D6" s="48">
        <v>4800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  <c r="Q6" s="47"/>
    </row>
    <row r="7" spans="1:17" ht="63.75" x14ac:dyDescent="0.25">
      <c r="A7" s="48">
        <v>4</v>
      </c>
      <c r="B7" s="49" t="s">
        <v>126</v>
      </c>
      <c r="C7" s="48" t="s">
        <v>1</v>
      </c>
      <c r="D7" s="48">
        <v>3750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  <c r="Q7" s="47"/>
    </row>
    <row r="8" spans="1:17" x14ac:dyDescent="0.25">
      <c r="A8" s="66"/>
      <c r="B8" s="66"/>
      <c r="C8" s="66"/>
      <c r="D8" s="66"/>
      <c r="E8" s="47"/>
      <c r="F8" s="47"/>
      <c r="G8" s="47"/>
      <c r="H8" s="47"/>
      <c r="I8" s="47"/>
      <c r="J8" s="47"/>
      <c r="K8" s="47"/>
      <c r="L8" s="47"/>
      <c r="M8" s="47"/>
      <c r="N8" s="50" t="s">
        <v>164</v>
      </c>
      <c r="O8" s="62" t="e">
        <f>SUM(O1:O7)</f>
        <v>#DIV/0!</v>
      </c>
      <c r="P8" s="43" t="e">
        <f t="shared" si="4"/>
        <v>#DIV/0!</v>
      </c>
      <c r="Q8" s="47"/>
    </row>
    <row r="9" spans="1:17" x14ac:dyDescent="0.25">
      <c r="A9" s="66"/>
      <c r="B9" s="66"/>
      <c r="C9" s="66"/>
      <c r="D9" s="66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x14ac:dyDescent="0.25">
      <c r="A10" s="66"/>
      <c r="B10" s="66"/>
      <c r="C10" s="66"/>
      <c r="D10" s="6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</sheetData>
  <mergeCells count="2">
    <mergeCell ref="A1:D1"/>
    <mergeCell ref="B2:G2"/>
  </mergeCells>
  <pageMargins left="0" right="0" top="0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90" zoomScaleNormal="90" workbookViewId="0">
      <selection activeCell="N56" sqref="N56"/>
    </sheetView>
  </sheetViews>
  <sheetFormatPr defaultRowHeight="15" x14ac:dyDescent="0.25"/>
  <cols>
    <col min="1" max="1" width="3.28515625" bestFit="1" customWidth="1"/>
    <col min="2" max="2" width="78.85546875" customWidth="1"/>
    <col min="3" max="3" width="3" customWidth="1"/>
    <col min="4" max="4" width="5.85546875" style="10" customWidth="1"/>
    <col min="5" max="5" width="3.140625" customWidth="1"/>
    <col min="6" max="6" width="4.42578125" customWidth="1"/>
    <col min="7" max="7" width="3.42578125" customWidth="1"/>
    <col min="8" max="8" width="3.5703125" customWidth="1"/>
    <col min="9" max="9" width="3.7109375" customWidth="1"/>
    <col min="10" max="10" width="5.7109375" customWidth="1"/>
    <col min="11" max="11" width="4.5703125" customWidth="1"/>
    <col min="12" max="12" width="4.7109375" customWidth="1"/>
    <col min="13" max="13" width="4.42578125" customWidth="1"/>
    <col min="14" max="14" width="5" customWidth="1"/>
    <col min="15" max="15" width="4" customWidth="1"/>
    <col min="16" max="16" width="4.28515625" customWidth="1"/>
  </cols>
  <sheetData>
    <row r="1" spans="1:16" x14ac:dyDescent="0.25">
      <c r="A1" s="70" t="s">
        <v>183</v>
      </c>
      <c r="B1" s="70"/>
      <c r="C1" s="70"/>
      <c r="D1" s="70"/>
    </row>
    <row r="2" spans="1:16" x14ac:dyDescent="0.25">
      <c r="A2" s="14">
        <v>17</v>
      </c>
      <c r="B2" s="71" t="s">
        <v>33</v>
      </c>
      <c r="C2" s="71"/>
      <c r="D2" s="71"/>
    </row>
    <row r="3" spans="1:16" ht="111" customHeight="1" x14ac:dyDescent="0.25">
      <c r="A3" s="7" t="s">
        <v>3</v>
      </c>
      <c r="B3" s="8" t="s">
        <v>20</v>
      </c>
      <c r="C3" s="77" t="s">
        <v>21</v>
      </c>
      <c r="D3" s="78" t="s">
        <v>22</v>
      </c>
      <c r="E3" s="79" t="s">
        <v>152</v>
      </c>
      <c r="F3" s="79" t="s">
        <v>153</v>
      </c>
      <c r="G3" s="80" t="s">
        <v>154</v>
      </c>
      <c r="H3" s="80" t="s">
        <v>155</v>
      </c>
      <c r="I3" s="81" t="s">
        <v>156</v>
      </c>
      <c r="J3" s="81" t="s">
        <v>157</v>
      </c>
      <c r="K3" s="82" t="s">
        <v>158</v>
      </c>
      <c r="L3" s="82" t="s">
        <v>159</v>
      </c>
      <c r="M3" s="83" t="s">
        <v>160</v>
      </c>
      <c r="N3" s="83" t="s">
        <v>161</v>
      </c>
      <c r="O3" s="83" t="s">
        <v>162</v>
      </c>
      <c r="P3" s="83" t="s">
        <v>163</v>
      </c>
    </row>
    <row r="4" spans="1:16" ht="30" x14ac:dyDescent="0.25">
      <c r="A4" s="18">
        <v>1</v>
      </c>
      <c r="B4" s="6" t="s">
        <v>64</v>
      </c>
      <c r="C4" s="24" t="s">
        <v>1</v>
      </c>
      <c r="D4" s="18">
        <v>6000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" si="0">K4*1.2</f>
        <v>0</v>
      </c>
      <c r="M4" s="44">
        <f t="shared" ref="M4" si="1">I4*K4</f>
        <v>0</v>
      </c>
      <c r="N4" s="44">
        <f t="shared" ref="N4" si="2">M4*1.2</f>
        <v>0</v>
      </c>
      <c r="O4" s="44" t="e">
        <f t="shared" ref="O4" si="3">M4*J4</f>
        <v>#DIV/0!</v>
      </c>
      <c r="P4" s="44" t="e">
        <f t="shared" ref="P4" si="4">O4*1.2</f>
        <v>#DIV/0!</v>
      </c>
    </row>
    <row r="5" spans="1:16" ht="30" x14ac:dyDescent="0.25">
      <c r="A5" s="18">
        <v>2</v>
      </c>
      <c r="B5" s="16" t="s">
        <v>127</v>
      </c>
      <c r="C5" s="24" t="s">
        <v>1</v>
      </c>
      <c r="D5" s="18">
        <v>15</v>
      </c>
      <c r="E5" s="50"/>
      <c r="F5" s="50"/>
      <c r="G5" s="50"/>
      <c r="H5" s="50"/>
      <c r="I5" s="40"/>
      <c r="J5" s="41" t="e">
        <f t="shared" ref="J5:J45" si="5">D5/I5</f>
        <v>#DIV/0!</v>
      </c>
      <c r="K5" s="42"/>
      <c r="L5" s="43">
        <f t="shared" ref="L5:L45" si="6">K5*1.2</f>
        <v>0</v>
      </c>
      <c r="M5" s="44">
        <f t="shared" ref="M5:M45" si="7">I5*K5</f>
        <v>0</v>
      </c>
      <c r="N5" s="44">
        <f t="shared" ref="N5:N45" si="8">M5*1.2</f>
        <v>0</v>
      </c>
      <c r="O5" s="44" t="e">
        <f t="shared" ref="O5:O45" si="9">M5*J5</f>
        <v>#DIV/0!</v>
      </c>
      <c r="P5" s="44" t="e">
        <f t="shared" ref="P5:P46" si="10">O5*1.2</f>
        <v>#DIV/0!</v>
      </c>
    </row>
    <row r="6" spans="1:16" ht="30" x14ac:dyDescent="0.25">
      <c r="A6" s="18">
        <v>3</v>
      </c>
      <c r="B6" s="6" t="s">
        <v>87</v>
      </c>
      <c r="C6" s="24" t="s">
        <v>1</v>
      </c>
      <c r="D6" s="18">
        <v>100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6"/>
        <v>0</v>
      </c>
      <c r="M6" s="44">
        <f t="shared" si="7"/>
        <v>0</v>
      </c>
      <c r="N6" s="44">
        <f t="shared" si="8"/>
        <v>0</v>
      </c>
      <c r="O6" s="44" t="e">
        <f t="shared" si="9"/>
        <v>#DIV/0!</v>
      </c>
      <c r="P6" s="44" t="e">
        <f t="shared" si="10"/>
        <v>#DIV/0!</v>
      </c>
    </row>
    <row r="7" spans="1:16" ht="30" x14ac:dyDescent="0.25">
      <c r="A7" s="18">
        <v>4</v>
      </c>
      <c r="B7" s="6" t="s">
        <v>10</v>
      </c>
      <c r="C7" s="24" t="s">
        <v>1</v>
      </c>
      <c r="D7" s="18">
        <v>200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6"/>
        <v>0</v>
      </c>
      <c r="M7" s="44">
        <f t="shared" si="7"/>
        <v>0</v>
      </c>
      <c r="N7" s="44">
        <f t="shared" si="8"/>
        <v>0</v>
      </c>
      <c r="O7" s="44" t="e">
        <f t="shared" si="9"/>
        <v>#DIV/0!</v>
      </c>
      <c r="P7" s="44" t="e">
        <f t="shared" si="10"/>
        <v>#DIV/0!</v>
      </c>
    </row>
    <row r="8" spans="1:16" x14ac:dyDescent="0.25">
      <c r="A8" s="18">
        <v>5</v>
      </c>
      <c r="B8" s="16" t="s">
        <v>128</v>
      </c>
      <c r="C8" s="24" t="s">
        <v>1</v>
      </c>
      <c r="D8" s="18">
        <v>400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6"/>
        <v>0</v>
      </c>
      <c r="M8" s="44">
        <f t="shared" si="7"/>
        <v>0</v>
      </c>
      <c r="N8" s="44">
        <f t="shared" si="8"/>
        <v>0</v>
      </c>
      <c r="O8" s="44" t="e">
        <f t="shared" si="9"/>
        <v>#DIV/0!</v>
      </c>
      <c r="P8" s="44" t="e">
        <f t="shared" si="10"/>
        <v>#DIV/0!</v>
      </c>
    </row>
    <row r="9" spans="1:16" x14ac:dyDescent="0.25">
      <c r="A9" s="18">
        <v>6</v>
      </c>
      <c r="B9" s="6" t="s">
        <v>65</v>
      </c>
      <c r="C9" s="24" t="s">
        <v>1</v>
      </c>
      <c r="D9" s="18">
        <v>500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6"/>
        <v>0</v>
      </c>
      <c r="M9" s="44">
        <f t="shared" si="7"/>
        <v>0</v>
      </c>
      <c r="N9" s="44">
        <f t="shared" si="8"/>
        <v>0</v>
      </c>
      <c r="O9" s="44" t="e">
        <f t="shared" si="9"/>
        <v>#DIV/0!</v>
      </c>
      <c r="P9" s="44" t="e">
        <f t="shared" si="10"/>
        <v>#DIV/0!</v>
      </c>
    </row>
    <row r="10" spans="1:16" x14ac:dyDescent="0.25">
      <c r="A10" s="18">
        <v>7</v>
      </c>
      <c r="B10" s="21" t="s">
        <v>88</v>
      </c>
      <c r="C10" s="24" t="s">
        <v>1</v>
      </c>
      <c r="D10" s="18">
        <v>2000</v>
      </c>
      <c r="E10" s="50"/>
      <c r="F10" s="50"/>
      <c r="G10" s="50"/>
      <c r="H10" s="50"/>
      <c r="I10" s="40"/>
      <c r="J10" s="41" t="e">
        <f t="shared" si="5"/>
        <v>#DIV/0!</v>
      </c>
      <c r="K10" s="42"/>
      <c r="L10" s="43">
        <f t="shared" si="6"/>
        <v>0</v>
      </c>
      <c r="M10" s="44">
        <f t="shared" si="7"/>
        <v>0</v>
      </c>
      <c r="N10" s="44">
        <f t="shared" si="8"/>
        <v>0</v>
      </c>
      <c r="O10" s="44" t="e">
        <f t="shared" si="9"/>
        <v>#DIV/0!</v>
      </c>
      <c r="P10" s="44" t="e">
        <f t="shared" si="10"/>
        <v>#DIV/0!</v>
      </c>
    </row>
    <row r="11" spans="1:16" x14ac:dyDescent="0.25">
      <c r="A11" s="18">
        <v>8</v>
      </c>
      <c r="B11" s="16" t="s">
        <v>89</v>
      </c>
      <c r="C11" s="24" t="s">
        <v>1</v>
      </c>
      <c r="D11" s="18">
        <v>6000</v>
      </c>
      <c r="E11" s="50"/>
      <c r="F11" s="50"/>
      <c r="G11" s="50"/>
      <c r="H11" s="50"/>
      <c r="I11" s="40"/>
      <c r="J11" s="41" t="e">
        <f t="shared" si="5"/>
        <v>#DIV/0!</v>
      </c>
      <c r="K11" s="42"/>
      <c r="L11" s="43">
        <f t="shared" si="6"/>
        <v>0</v>
      </c>
      <c r="M11" s="44">
        <f t="shared" si="7"/>
        <v>0</v>
      </c>
      <c r="N11" s="44">
        <f t="shared" si="8"/>
        <v>0</v>
      </c>
      <c r="O11" s="44" t="e">
        <f t="shared" si="9"/>
        <v>#DIV/0!</v>
      </c>
      <c r="P11" s="44" t="e">
        <f t="shared" si="10"/>
        <v>#DIV/0!</v>
      </c>
    </row>
    <row r="12" spans="1:16" x14ac:dyDescent="0.25">
      <c r="A12" s="18">
        <v>9</v>
      </c>
      <c r="B12" s="16" t="s">
        <v>90</v>
      </c>
      <c r="C12" s="24" t="s">
        <v>1</v>
      </c>
      <c r="D12" s="18">
        <v>8000</v>
      </c>
      <c r="E12" s="50"/>
      <c r="F12" s="50"/>
      <c r="G12" s="50"/>
      <c r="H12" s="50"/>
      <c r="I12" s="40"/>
      <c r="J12" s="41" t="e">
        <f t="shared" si="5"/>
        <v>#DIV/0!</v>
      </c>
      <c r="K12" s="42"/>
      <c r="L12" s="43">
        <f t="shared" si="6"/>
        <v>0</v>
      </c>
      <c r="M12" s="44">
        <f t="shared" si="7"/>
        <v>0</v>
      </c>
      <c r="N12" s="44">
        <f t="shared" si="8"/>
        <v>0</v>
      </c>
      <c r="O12" s="44" t="e">
        <f t="shared" si="9"/>
        <v>#DIV/0!</v>
      </c>
      <c r="P12" s="44" t="e">
        <f t="shared" si="10"/>
        <v>#DIV/0!</v>
      </c>
    </row>
    <row r="13" spans="1:16" x14ac:dyDescent="0.25">
      <c r="A13" s="18">
        <v>10</v>
      </c>
      <c r="B13" s="6" t="s">
        <v>66</v>
      </c>
      <c r="C13" s="24" t="s">
        <v>1</v>
      </c>
      <c r="D13" s="18">
        <v>3000</v>
      </c>
      <c r="E13" s="50"/>
      <c r="F13" s="50"/>
      <c r="G13" s="50"/>
      <c r="H13" s="50"/>
      <c r="I13" s="40"/>
      <c r="J13" s="41" t="e">
        <f t="shared" si="5"/>
        <v>#DIV/0!</v>
      </c>
      <c r="K13" s="42"/>
      <c r="L13" s="43">
        <f t="shared" si="6"/>
        <v>0</v>
      </c>
      <c r="M13" s="44">
        <f t="shared" si="7"/>
        <v>0</v>
      </c>
      <c r="N13" s="44">
        <f t="shared" si="8"/>
        <v>0</v>
      </c>
      <c r="O13" s="44" t="e">
        <f t="shared" si="9"/>
        <v>#DIV/0!</v>
      </c>
      <c r="P13" s="44" t="e">
        <f t="shared" si="10"/>
        <v>#DIV/0!</v>
      </c>
    </row>
    <row r="14" spans="1:16" ht="105" x14ac:dyDescent="0.25">
      <c r="A14" s="18">
        <v>11</v>
      </c>
      <c r="B14" s="16" t="s">
        <v>129</v>
      </c>
      <c r="C14" s="24" t="s">
        <v>1</v>
      </c>
      <c r="D14" s="18">
        <v>300</v>
      </c>
      <c r="E14" s="50"/>
      <c r="F14" s="50"/>
      <c r="G14" s="50"/>
      <c r="H14" s="50"/>
      <c r="I14" s="40"/>
      <c r="J14" s="41" t="e">
        <f t="shared" si="5"/>
        <v>#DIV/0!</v>
      </c>
      <c r="K14" s="42"/>
      <c r="L14" s="43">
        <f t="shared" si="6"/>
        <v>0</v>
      </c>
      <c r="M14" s="44">
        <f t="shared" si="7"/>
        <v>0</v>
      </c>
      <c r="N14" s="44">
        <f t="shared" si="8"/>
        <v>0</v>
      </c>
      <c r="O14" s="44" t="e">
        <f t="shared" si="9"/>
        <v>#DIV/0!</v>
      </c>
      <c r="P14" s="44" t="e">
        <f t="shared" si="10"/>
        <v>#DIV/0!</v>
      </c>
    </row>
    <row r="15" spans="1:16" ht="30" x14ac:dyDescent="0.25">
      <c r="A15" s="18">
        <v>12</v>
      </c>
      <c r="B15" s="6" t="s">
        <v>81</v>
      </c>
      <c r="C15" s="24" t="s">
        <v>1</v>
      </c>
      <c r="D15" s="18">
        <v>200</v>
      </c>
      <c r="E15" s="50"/>
      <c r="F15" s="50"/>
      <c r="G15" s="50"/>
      <c r="H15" s="50"/>
      <c r="I15" s="40"/>
      <c r="J15" s="41" t="e">
        <f t="shared" si="5"/>
        <v>#DIV/0!</v>
      </c>
      <c r="K15" s="42"/>
      <c r="L15" s="43">
        <f t="shared" si="6"/>
        <v>0</v>
      </c>
      <c r="M15" s="44">
        <f t="shared" si="7"/>
        <v>0</v>
      </c>
      <c r="N15" s="44">
        <f t="shared" si="8"/>
        <v>0</v>
      </c>
      <c r="O15" s="44" t="e">
        <f t="shared" si="9"/>
        <v>#DIV/0!</v>
      </c>
      <c r="P15" s="44" t="e">
        <f t="shared" si="10"/>
        <v>#DIV/0!</v>
      </c>
    </row>
    <row r="16" spans="1:16" x14ac:dyDescent="0.25">
      <c r="A16" s="18">
        <v>13</v>
      </c>
      <c r="B16" s="6" t="s">
        <v>67</v>
      </c>
      <c r="C16" s="24" t="s">
        <v>1</v>
      </c>
      <c r="D16" s="18">
        <v>300</v>
      </c>
      <c r="E16" s="50"/>
      <c r="F16" s="50"/>
      <c r="G16" s="50"/>
      <c r="H16" s="50"/>
      <c r="I16" s="40"/>
      <c r="J16" s="41" t="e">
        <f t="shared" si="5"/>
        <v>#DIV/0!</v>
      </c>
      <c r="K16" s="42"/>
      <c r="L16" s="43">
        <f t="shared" si="6"/>
        <v>0</v>
      </c>
      <c r="M16" s="44">
        <f t="shared" si="7"/>
        <v>0</v>
      </c>
      <c r="N16" s="44">
        <f t="shared" si="8"/>
        <v>0</v>
      </c>
      <c r="O16" s="44" t="e">
        <f t="shared" si="9"/>
        <v>#DIV/0!</v>
      </c>
      <c r="P16" s="44" t="e">
        <f t="shared" si="10"/>
        <v>#DIV/0!</v>
      </c>
    </row>
    <row r="17" spans="1:16" x14ac:dyDescent="0.25">
      <c r="A17" s="18">
        <v>14</v>
      </c>
      <c r="B17" s="6" t="s">
        <v>68</v>
      </c>
      <c r="C17" s="24" t="s">
        <v>1</v>
      </c>
      <c r="D17" s="18">
        <v>3000</v>
      </c>
      <c r="E17" s="50"/>
      <c r="F17" s="50"/>
      <c r="G17" s="50"/>
      <c r="H17" s="50"/>
      <c r="I17" s="40"/>
      <c r="J17" s="41" t="e">
        <f t="shared" si="5"/>
        <v>#DIV/0!</v>
      </c>
      <c r="K17" s="42"/>
      <c r="L17" s="43">
        <f t="shared" si="6"/>
        <v>0</v>
      </c>
      <c r="M17" s="44">
        <f t="shared" si="7"/>
        <v>0</v>
      </c>
      <c r="N17" s="44">
        <f t="shared" si="8"/>
        <v>0</v>
      </c>
      <c r="O17" s="44" t="e">
        <f t="shared" si="9"/>
        <v>#DIV/0!</v>
      </c>
      <c r="P17" s="44" t="e">
        <f t="shared" si="10"/>
        <v>#DIV/0!</v>
      </c>
    </row>
    <row r="18" spans="1:16" x14ac:dyDescent="0.25">
      <c r="A18" s="18">
        <v>15</v>
      </c>
      <c r="B18" s="6" t="s">
        <v>77</v>
      </c>
      <c r="C18" s="24" t="s">
        <v>1</v>
      </c>
      <c r="D18" s="18">
        <v>1500</v>
      </c>
      <c r="E18" s="50"/>
      <c r="F18" s="50"/>
      <c r="G18" s="50"/>
      <c r="H18" s="50"/>
      <c r="I18" s="40"/>
      <c r="J18" s="41" t="e">
        <f t="shared" si="5"/>
        <v>#DIV/0!</v>
      </c>
      <c r="K18" s="42"/>
      <c r="L18" s="43">
        <f t="shared" si="6"/>
        <v>0</v>
      </c>
      <c r="M18" s="44">
        <f t="shared" si="7"/>
        <v>0</v>
      </c>
      <c r="N18" s="44">
        <f t="shared" si="8"/>
        <v>0</v>
      </c>
      <c r="O18" s="44" t="e">
        <f t="shared" si="9"/>
        <v>#DIV/0!</v>
      </c>
      <c r="P18" s="44" t="e">
        <f t="shared" si="10"/>
        <v>#DIV/0!</v>
      </c>
    </row>
    <row r="19" spans="1:16" x14ac:dyDescent="0.25">
      <c r="A19" s="18">
        <v>16</v>
      </c>
      <c r="B19" s="6" t="s">
        <v>78</v>
      </c>
      <c r="C19" s="24" t="s">
        <v>1</v>
      </c>
      <c r="D19" s="18">
        <v>1500</v>
      </c>
      <c r="E19" s="50"/>
      <c r="F19" s="50"/>
      <c r="G19" s="50"/>
      <c r="H19" s="50"/>
      <c r="I19" s="40"/>
      <c r="J19" s="41" t="e">
        <f t="shared" si="5"/>
        <v>#DIV/0!</v>
      </c>
      <c r="K19" s="42"/>
      <c r="L19" s="43">
        <f t="shared" si="6"/>
        <v>0</v>
      </c>
      <c r="M19" s="44">
        <f t="shared" si="7"/>
        <v>0</v>
      </c>
      <c r="N19" s="44">
        <f t="shared" si="8"/>
        <v>0</v>
      </c>
      <c r="O19" s="44" t="e">
        <f t="shared" si="9"/>
        <v>#DIV/0!</v>
      </c>
      <c r="P19" s="44" t="e">
        <f t="shared" si="10"/>
        <v>#DIV/0!</v>
      </c>
    </row>
    <row r="20" spans="1:16" x14ac:dyDescent="0.25">
      <c r="A20" s="18">
        <v>17</v>
      </c>
      <c r="B20" s="6" t="s">
        <v>144</v>
      </c>
      <c r="C20" s="24" t="s">
        <v>1</v>
      </c>
      <c r="D20" s="18">
        <v>3000</v>
      </c>
      <c r="E20" s="50"/>
      <c r="F20" s="50"/>
      <c r="G20" s="50"/>
      <c r="H20" s="50"/>
      <c r="I20" s="40"/>
      <c r="J20" s="41" t="e">
        <f t="shared" si="5"/>
        <v>#DIV/0!</v>
      </c>
      <c r="K20" s="42"/>
      <c r="L20" s="43">
        <f t="shared" si="6"/>
        <v>0</v>
      </c>
      <c r="M20" s="44">
        <f t="shared" si="7"/>
        <v>0</v>
      </c>
      <c r="N20" s="44">
        <f t="shared" si="8"/>
        <v>0</v>
      </c>
      <c r="O20" s="44" t="e">
        <f t="shared" si="9"/>
        <v>#DIV/0!</v>
      </c>
      <c r="P20" s="44" t="e">
        <f t="shared" si="10"/>
        <v>#DIV/0!</v>
      </c>
    </row>
    <row r="21" spans="1:16" ht="30" x14ac:dyDescent="0.25">
      <c r="A21" s="18">
        <v>18</v>
      </c>
      <c r="B21" s="6" t="s">
        <v>11</v>
      </c>
      <c r="C21" s="24" t="s">
        <v>1</v>
      </c>
      <c r="D21" s="18">
        <v>2500</v>
      </c>
      <c r="E21" s="50"/>
      <c r="F21" s="50"/>
      <c r="G21" s="50"/>
      <c r="H21" s="50"/>
      <c r="I21" s="40"/>
      <c r="J21" s="41" t="e">
        <f t="shared" si="5"/>
        <v>#DIV/0!</v>
      </c>
      <c r="K21" s="42"/>
      <c r="L21" s="43">
        <f t="shared" si="6"/>
        <v>0</v>
      </c>
      <c r="M21" s="44">
        <f t="shared" si="7"/>
        <v>0</v>
      </c>
      <c r="N21" s="44">
        <f t="shared" si="8"/>
        <v>0</v>
      </c>
      <c r="O21" s="44" t="e">
        <f t="shared" si="9"/>
        <v>#DIV/0!</v>
      </c>
      <c r="P21" s="44" t="e">
        <f t="shared" si="10"/>
        <v>#DIV/0!</v>
      </c>
    </row>
    <row r="22" spans="1:16" x14ac:dyDescent="0.25">
      <c r="A22" s="18">
        <v>19</v>
      </c>
      <c r="B22" s="6" t="s">
        <v>91</v>
      </c>
      <c r="C22" s="24" t="s">
        <v>1</v>
      </c>
      <c r="D22" s="18">
        <v>3300</v>
      </c>
      <c r="E22" s="50"/>
      <c r="F22" s="50"/>
      <c r="G22" s="50"/>
      <c r="H22" s="50"/>
      <c r="I22" s="40"/>
      <c r="J22" s="41" t="e">
        <f t="shared" si="5"/>
        <v>#DIV/0!</v>
      </c>
      <c r="K22" s="42"/>
      <c r="L22" s="43">
        <f t="shared" si="6"/>
        <v>0</v>
      </c>
      <c r="M22" s="44">
        <f t="shared" si="7"/>
        <v>0</v>
      </c>
      <c r="N22" s="44">
        <f t="shared" si="8"/>
        <v>0</v>
      </c>
      <c r="O22" s="44" t="e">
        <f t="shared" si="9"/>
        <v>#DIV/0!</v>
      </c>
      <c r="P22" s="44" t="e">
        <f t="shared" si="10"/>
        <v>#DIV/0!</v>
      </c>
    </row>
    <row r="23" spans="1:16" x14ac:dyDescent="0.25">
      <c r="A23" s="18">
        <v>20</v>
      </c>
      <c r="B23" s="16" t="s">
        <v>140</v>
      </c>
      <c r="C23" s="24" t="s">
        <v>1</v>
      </c>
      <c r="D23" s="18">
        <v>50</v>
      </c>
      <c r="E23" s="50"/>
      <c r="F23" s="50"/>
      <c r="G23" s="50"/>
      <c r="H23" s="50"/>
      <c r="I23" s="40"/>
      <c r="J23" s="41" t="e">
        <f t="shared" si="5"/>
        <v>#DIV/0!</v>
      </c>
      <c r="K23" s="42"/>
      <c r="L23" s="43">
        <f t="shared" si="6"/>
        <v>0</v>
      </c>
      <c r="M23" s="44">
        <f t="shared" si="7"/>
        <v>0</v>
      </c>
      <c r="N23" s="44">
        <f t="shared" si="8"/>
        <v>0</v>
      </c>
      <c r="O23" s="44" t="e">
        <f t="shared" si="9"/>
        <v>#DIV/0!</v>
      </c>
      <c r="P23" s="44" t="e">
        <f t="shared" si="10"/>
        <v>#DIV/0!</v>
      </c>
    </row>
    <row r="24" spans="1:16" x14ac:dyDescent="0.25">
      <c r="A24" s="18">
        <v>21</v>
      </c>
      <c r="B24" s="16" t="s">
        <v>141</v>
      </c>
      <c r="C24" s="24" t="s">
        <v>1</v>
      </c>
      <c r="D24" s="18">
        <v>3000</v>
      </c>
      <c r="E24" s="50"/>
      <c r="F24" s="50"/>
      <c r="G24" s="50"/>
      <c r="H24" s="50"/>
      <c r="I24" s="40"/>
      <c r="J24" s="41" t="e">
        <f t="shared" si="5"/>
        <v>#DIV/0!</v>
      </c>
      <c r="K24" s="42"/>
      <c r="L24" s="43">
        <f t="shared" si="6"/>
        <v>0</v>
      </c>
      <c r="M24" s="44">
        <f t="shared" si="7"/>
        <v>0</v>
      </c>
      <c r="N24" s="44">
        <f t="shared" si="8"/>
        <v>0</v>
      </c>
      <c r="O24" s="44" t="e">
        <f t="shared" si="9"/>
        <v>#DIV/0!</v>
      </c>
      <c r="P24" s="44" t="e">
        <f t="shared" si="10"/>
        <v>#DIV/0!</v>
      </c>
    </row>
    <row r="25" spans="1:16" x14ac:dyDescent="0.25">
      <c r="A25" s="18">
        <v>22</v>
      </c>
      <c r="B25" s="6" t="s">
        <v>69</v>
      </c>
      <c r="C25" s="24" t="s">
        <v>1</v>
      </c>
      <c r="D25" s="18">
        <v>5000</v>
      </c>
      <c r="E25" s="50"/>
      <c r="F25" s="50"/>
      <c r="G25" s="50"/>
      <c r="H25" s="50"/>
      <c r="I25" s="40"/>
      <c r="J25" s="41" t="e">
        <f t="shared" si="5"/>
        <v>#DIV/0!</v>
      </c>
      <c r="K25" s="42"/>
      <c r="L25" s="43">
        <f t="shared" si="6"/>
        <v>0</v>
      </c>
      <c r="M25" s="44">
        <f t="shared" si="7"/>
        <v>0</v>
      </c>
      <c r="N25" s="44">
        <f t="shared" si="8"/>
        <v>0</v>
      </c>
      <c r="O25" s="44" t="e">
        <f t="shared" si="9"/>
        <v>#DIV/0!</v>
      </c>
      <c r="P25" s="44" t="e">
        <f t="shared" si="10"/>
        <v>#DIV/0!</v>
      </c>
    </row>
    <row r="26" spans="1:16" ht="30" x14ac:dyDescent="0.25">
      <c r="A26" s="18">
        <v>23</v>
      </c>
      <c r="B26" s="29" t="s">
        <v>82</v>
      </c>
      <c r="C26" s="30" t="s">
        <v>1</v>
      </c>
      <c r="D26" s="18">
        <v>5000</v>
      </c>
      <c r="E26" s="50"/>
      <c r="F26" s="50"/>
      <c r="G26" s="50"/>
      <c r="H26" s="50"/>
      <c r="I26" s="40"/>
      <c r="J26" s="41" t="e">
        <f t="shared" si="5"/>
        <v>#DIV/0!</v>
      </c>
      <c r="K26" s="42"/>
      <c r="L26" s="43">
        <f t="shared" si="6"/>
        <v>0</v>
      </c>
      <c r="M26" s="44">
        <f t="shared" si="7"/>
        <v>0</v>
      </c>
      <c r="N26" s="44">
        <f t="shared" si="8"/>
        <v>0</v>
      </c>
      <c r="O26" s="44" t="e">
        <f t="shared" si="9"/>
        <v>#DIV/0!</v>
      </c>
      <c r="P26" s="44" t="e">
        <f t="shared" si="10"/>
        <v>#DIV/0!</v>
      </c>
    </row>
    <row r="27" spans="1:16" x14ac:dyDescent="0.25">
      <c r="A27" s="18">
        <v>24</v>
      </c>
      <c r="B27" s="16" t="s">
        <v>12</v>
      </c>
      <c r="C27" s="24" t="s">
        <v>1</v>
      </c>
      <c r="D27" s="18">
        <v>3000</v>
      </c>
      <c r="E27" s="50"/>
      <c r="F27" s="50"/>
      <c r="G27" s="50"/>
      <c r="H27" s="50"/>
      <c r="I27" s="40"/>
      <c r="J27" s="41" t="e">
        <f t="shared" si="5"/>
        <v>#DIV/0!</v>
      </c>
      <c r="K27" s="42"/>
      <c r="L27" s="43">
        <f t="shared" si="6"/>
        <v>0</v>
      </c>
      <c r="M27" s="44">
        <f t="shared" si="7"/>
        <v>0</v>
      </c>
      <c r="N27" s="44">
        <f t="shared" si="8"/>
        <v>0</v>
      </c>
      <c r="O27" s="44" t="e">
        <f t="shared" si="9"/>
        <v>#DIV/0!</v>
      </c>
      <c r="P27" s="44" t="e">
        <f t="shared" si="10"/>
        <v>#DIV/0!</v>
      </c>
    </row>
    <row r="28" spans="1:16" ht="45" x14ac:dyDescent="0.25">
      <c r="A28" s="18">
        <v>25</v>
      </c>
      <c r="B28" s="76" t="s">
        <v>151</v>
      </c>
      <c r="C28" s="31" t="s">
        <v>1</v>
      </c>
      <c r="D28" s="18">
        <v>700</v>
      </c>
      <c r="E28" s="50"/>
      <c r="F28" s="50"/>
      <c r="G28" s="50"/>
      <c r="H28" s="50"/>
      <c r="I28" s="40"/>
      <c r="J28" s="41" t="e">
        <f t="shared" si="5"/>
        <v>#DIV/0!</v>
      </c>
      <c r="K28" s="42"/>
      <c r="L28" s="43">
        <f t="shared" si="6"/>
        <v>0</v>
      </c>
      <c r="M28" s="44">
        <f t="shared" si="7"/>
        <v>0</v>
      </c>
      <c r="N28" s="44">
        <f t="shared" si="8"/>
        <v>0</v>
      </c>
      <c r="O28" s="44" t="e">
        <f t="shared" si="9"/>
        <v>#DIV/0!</v>
      </c>
      <c r="P28" s="44" t="e">
        <f t="shared" si="10"/>
        <v>#DIV/0!</v>
      </c>
    </row>
    <row r="29" spans="1:16" x14ac:dyDescent="0.25">
      <c r="A29" s="18">
        <v>26</v>
      </c>
      <c r="B29" s="6" t="s">
        <v>92</v>
      </c>
      <c r="C29" s="24" t="s">
        <v>1</v>
      </c>
      <c r="D29" s="18">
        <v>3500</v>
      </c>
      <c r="E29" s="50"/>
      <c r="F29" s="50"/>
      <c r="G29" s="50"/>
      <c r="H29" s="50"/>
      <c r="I29" s="40"/>
      <c r="J29" s="41" t="e">
        <f t="shared" si="5"/>
        <v>#DIV/0!</v>
      </c>
      <c r="K29" s="42"/>
      <c r="L29" s="43">
        <f t="shared" si="6"/>
        <v>0</v>
      </c>
      <c r="M29" s="44">
        <f t="shared" si="7"/>
        <v>0</v>
      </c>
      <c r="N29" s="44">
        <f t="shared" si="8"/>
        <v>0</v>
      </c>
      <c r="O29" s="44" t="e">
        <f t="shared" si="9"/>
        <v>#DIV/0!</v>
      </c>
      <c r="P29" s="44" t="e">
        <f t="shared" si="10"/>
        <v>#DIV/0!</v>
      </c>
    </row>
    <row r="30" spans="1:16" x14ac:dyDescent="0.25">
      <c r="A30" s="18">
        <v>27</v>
      </c>
      <c r="B30" s="6" t="s">
        <v>70</v>
      </c>
      <c r="C30" s="24" t="s">
        <v>1</v>
      </c>
      <c r="D30" s="18">
        <v>50000</v>
      </c>
      <c r="E30" s="50"/>
      <c r="F30" s="50"/>
      <c r="G30" s="50"/>
      <c r="H30" s="50"/>
      <c r="I30" s="40"/>
      <c r="J30" s="41" t="e">
        <f t="shared" si="5"/>
        <v>#DIV/0!</v>
      </c>
      <c r="K30" s="42"/>
      <c r="L30" s="43">
        <f t="shared" si="6"/>
        <v>0</v>
      </c>
      <c r="M30" s="44">
        <f t="shared" si="7"/>
        <v>0</v>
      </c>
      <c r="N30" s="44">
        <f t="shared" si="8"/>
        <v>0</v>
      </c>
      <c r="O30" s="44" t="e">
        <f t="shared" si="9"/>
        <v>#DIV/0!</v>
      </c>
      <c r="P30" s="44" t="e">
        <f t="shared" si="10"/>
        <v>#DIV/0!</v>
      </c>
    </row>
    <row r="31" spans="1:16" ht="30" x14ac:dyDescent="0.25">
      <c r="A31" s="18">
        <v>28</v>
      </c>
      <c r="B31" s="16" t="s">
        <v>142</v>
      </c>
      <c r="C31" s="24" t="s">
        <v>1</v>
      </c>
      <c r="D31" s="18">
        <v>180</v>
      </c>
      <c r="E31" s="50"/>
      <c r="F31" s="50"/>
      <c r="G31" s="50"/>
      <c r="H31" s="50"/>
      <c r="I31" s="40"/>
      <c r="J31" s="41" t="e">
        <f t="shared" si="5"/>
        <v>#DIV/0!</v>
      </c>
      <c r="K31" s="42"/>
      <c r="L31" s="43">
        <f t="shared" si="6"/>
        <v>0</v>
      </c>
      <c r="M31" s="44">
        <f t="shared" si="7"/>
        <v>0</v>
      </c>
      <c r="N31" s="44">
        <f t="shared" si="8"/>
        <v>0</v>
      </c>
      <c r="O31" s="44" t="e">
        <f t="shared" si="9"/>
        <v>#DIV/0!</v>
      </c>
      <c r="P31" s="44" t="e">
        <f t="shared" si="10"/>
        <v>#DIV/0!</v>
      </c>
    </row>
    <row r="32" spans="1:16" ht="30" x14ac:dyDescent="0.25">
      <c r="A32" s="18">
        <v>29</v>
      </c>
      <c r="B32" s="32" t="s">
        <v>143</v>
      </c>
      <c r="C32" s="24" t="s">
        <v>1</v>
      </c>
      <c r="D32" s="18">
        <v>30</v>
      </c>
      <c r="E32" s="50"/>
      <c r="F32" s="50"/>
      <c r="G32" s="50"/>
      <c r="H32" s="50"/>
      <c r="I32" s="40"/>
      <c r="J32" s="41" t="e">
        <f t="shared" si="5"/>
        <v>#DIV/0!</v>
      </c>
      <c r="K32" s="42"/>
      <c r="L32" s="43">
        <f t="shared" si="6"/>
        <v>0</v>
      </c>
      <c r="M32" s="44">
        <f t="shared" si="7"/>
        <v>0</v>
      </c>
      <c r="N32" s="44">
        <f t="shared" si="8"/>
        <v>0</v>
      </c>
      <c r="O32" s="44" t="e">
        <f t="shared" si="9"/>
        <v>#DIV/0!</v>
      </c>
      <c r="P32" s="44" t="e">
        <f t="shared" si="10"/>
        <v>#DIV/0!</v>
      </c>
    </row>
    <row r="33" spans="1:16" x14ac:dyDescent="0.25">
      <c r="A33" s="18">
        <v>30</v>
      </c>
      <c r="B33" s="6" t="s">
        <v>13</v>
      </c>
      <c r="C33" s="24" t="s">
        <v>2</v>
      </c>
      <c r="D33" s="18">
        <v>10</v>
      </c>
      <c r="E33" s="50"/>
      <c r="F33" s="50"/>
      <c r="G33" s="50"/>
      <c r="H33" s="50"/>
      <c r="I33" s="40"/>
      <c r="J33" s="41" t="e">
        <f t="shared" si="5"/>
        <v>#DIV/0!</v>
      </c>
      <c r="K33" s="42"/>
      <c r="L33" s="43">
        <f t="shared" si="6"/>
        <v>0</v>
      </c>
      <c r="M33" s="44">
        <f t="shared" si="7"/>
        <v>0</v>
      </c>
      <c r="N33" s="44">
        <f t="shared" si="8"/>
        <v>0</v>
      </c>
      <c r="O33" s="44" t="e">
        <f t="shared" si="9"/>
        <v>#DIV/0!</v>
      </c>
      <c r="P33" s="44" t="e">
        <f t="shared" si="10"/>
        <v>#DIV/0!</v>
      </c>
    </row>
    <row r="34" spans="1:16" x14ac:dyDescent="0.25">
      <c r="A34" s="18">
        <v>31</v>
      </c>
      <c r="B34" s="6" t="s">
        <v>14</v>
      </c>
      <c r="C34" s="24" t="s">
        <v>2</v>
      </c>
      <c r="D34" s="18">
        <v>10</v>
      </c>
      <c r="E34" s="50"/>
      <c r="F34" s="50"/>
      <c r="G34" s="50"/>
      <c r="H34" s="50"/>
      <c r="I34" s="40"/>
      <c r="J34" s="41" t="e">
        <f t="shared" si="5"/>
        <v>#DIV/0!</v>
      </c>
      <c r="K34" s="42"/>
      <c r="L34" s="43">
        <f t="shared" si="6"/>
        <v>0</v>
      </c>
      <c r="M34" s="44">
        <f t="shared" si="7"/>
        <v>0</v>
      </c>
      <c r="N34" s="44">
        <f t="shared" si="8"/>
        <v>0</v>
      </c>
      <c r="O34" s="44" t="e">
        <f t="shared" si="9"/>
        <v>#DIV/0!</v>
      </c>
      <c r="P34" s="44" t="e">
        <f t="shared" si="10"/>
        <v>#DIV/0!</v>
      </c>
    </row>
    <row r="35" spans="1:16" x14ac:dyDescent="0.25">
      <c r="A35" s="18">
        <v>32</v>
      </c>
      <c r="B35" s="6" t="s">
        <v>15</v>
      </c>
      <c r="C35" s="24" t="s">
        <v>2</v>
      </c>
      <c r="D35" s="18">
        <v>10</v>
      </c>
      <c r="E35" s="50"/>
      <c r="F35" s="50"/>
      <c r="G35" s="50"/>
      <c r="H35" s="50"/>
      <c r="I35" s="40"/>
      <c r="J35" s="41" t="e">
        <f t="shared" si="5"/>
        <v>#DIV/0!</v>
      </c>
      <c r="K35" s="42"/>
      <c r="L35" s="43">
        <f t="shared" si="6"/>
        <v>0</v>
      </c>
      <c r="M35" s="44">
        <f t="shared" si="7"/>
        <v>0</v>
      </c>
      <c r="N35" s="44">
        <f t="shared" si="8"/>
        <v>0</v>
      </c>
      <c r="O35" s="44" t="e">
        <f t="shared" si="9"/>
        <v>#DIV/0!</v>
      </c>
      <c r="P35" s="44" t="e">
        <f t="shared" si="10"/>
        <v>#DIV/0!</v>
      </c>
    </row>
    <row r="36" spans="1:16" x14ac:dyDescent="0.25">
      <c r="A36" s="18">
        <v>33</v>
      </c>
      <c r="B36" s="6" t="s">
        <v>71</v>
      </c>
      <c r="C36" s="24" t="s">
        <v>2</v>
      </c>
      <c r="D36" s="18">
        <v>50000</v>
      </c>
      <c r="E36" s="50"/>
      <c r="F36" s="50"/>
      <c r="G36" s="50"/>
      <c r="H36" s="50"/>
      <c r="I36" s="40"/>
      <c r="J36" s="41" t="e">
        <f t="shared" si="5"/>
        <v>#DIV/0!</v>
      </c>
      <c r="K36" s="42"/>
      <c r="L36" s="43">
        <f t="shared" si="6"/>
        <v>0</v>
      </c>
      <c r="M36" s="44">
        <f t="shared" si="7"/>
        <v>0</v>
      </c>
      <c r="N36" s="44">
        <f t="shared" si="8"/>
        <v>0</v>
      </c>
      <c r="O36" s="44" t="e">
        <f t="shared" si="9"/>
        <v>#DIV/0!</v>
      </c>
      <c r="P36" s="44" t="e">
        <f t="shared" si="10"/>
        <v>#DIV/0!</v>
      </c>
    </row>
    <row r="37" spans="1:16" ht="30" x14ac:dyDescent="0.25">
      <c r="A37" s="18">
        <v>34</v>
      </c>
      <c r="B37" s="33" t="s">
        <v>148</v>
      </c>
      <c r="C37" s="24" t="s">
        <v>1</v>
      </c>
      <c r="D37" s="18">
        <v>2000</v>
      </c>
      <c r="E37" s="50"/>
      <c r="F37" s="50"/>
      <c r="G37" s="50"/>
      <c r="H37" s="50"/>
      <c r="I37" s="40"/>
      <c r="J37" s="41" t="e">
        <f t="shared" si="5"/>
        <v>#DIV/0!</v>
      </c>
      <c r="K37" s="42"/>
      <c r="L37" s="43">
        <f t="shared" si="6"/>
        <v>0</v>
      </c>
      <c r="M37" s="44">
        <f t="shared" si="7"/>
        <v>0</v>
      </c>
      <c r="N37" s="44">
        <f t="shared" si="8"/>
        <v>0</v>
      </c>
      <c r="O37" s="44" t="e">
        <f t="shared" si="9"/>
        <v>#DIV/0!</v>
      </c>
      <c r="P37" s="44" t="e">
        <f t="shared" si="10"/>
        <v>#DIV/0!</v>
      </c>
    </row>
    <row r="38" spans="1:16" ht="30" x14ac:dyDescent="0.25">
      <c r="A38" s="18">
        <v>35</v>
      </c>
      <c r="B38" s="33" t="s">
        <v>149</v>
      </c>
      <c r="C38" s="24" t="s">
        <v>1</v>
      </c>
      <c r="D38" s="18">
        <v>6000</v>
      </c>
      <c r="E38" s="50"/>
      <c r="F38" s="50"/>
      <c r="G38" s="50"/>
      <c r="H38" s="50"/>
      <c r="I38" s="40"/>
      <c r="J38" s="41" t="e">
        <f t="shared" si="5"/>
        <v>#DIV/0!</v>
      </c>
      <c r="K38" s="42"/>
      <c r="L38" s="43">
        <f t="shared" si="6"/>
        <v>0</v>
      </c>
      <c r="M38" s="44">
        <f t="shared" si="7"/>
        <v>0</v>
      </c>
      <c r="N38" s="44">
        <f t="shared" si="8"/>
        <v>0</v>
      </c>
      <c r="O38" s="44" t="e">
        <f t="shared" si="9"/>
        <v>#DIV/0!</v>
      </c>
      <c r="P38" s="44" t="e">
        <f t="shared" si="10"/>
        <v>#DIV/0!</v>
      </c>
    </row>
    <row r="39" spans="1:16" ht="30" x14ac:dyDescent="0.25">
      <c r="A39" s="18">
        <v>36</v>
      </c>
      <c r="B39" s="33" t="s">
        <v>150</v>
      </c>
      <c r="C39" s="24" t="s">
        <v>1</v>
      </c>
      <c r="D39" s="18">
        <v>4000</v>
      </c>
      <c r="E39" s="50"/>
      <c r="F39" s="50"/>
      <c r="G39" s="50"/>
      <c r="H39" s="50"/>
      <c r="I39" s="40"/>
      <c r="J39" s="41" t="e">
        <f t="shared" si="5"/>
        <v>#DIV/0!</v>
      </c>
      <c r="K39" s="42"/>
      <c r="L39" s="43">
        <f t="shared" si="6"/>
        <v>0</v>
      </c>
      <c r="M39" s="44">
        <f t="shared" si="7"/>
        <v>0</v>
      </c>
      <c r="N39" s="44">
        <f t="shared" si="8"/>
        <v>0</v>
      </c>
      <c r="O39" s="44" t="e">
        <f t="shared" si="9"/>
        <v>#DIV/0!</v>
      </c>
      <c r="P39" s="44" t="e">
        <f t="shared" si="10"/>
        <v>#DIV/0!</v>
      </c>
    </row>
    <row r="40" spans="1:16" x14ac:dyDescent="0.25">
      <c r="A40" s="18">
        <v>37</v>
      </c>
      <c r="B40" s="16" t="s">
        <v>83</v>
      </c>
      <c r="C40" s="24" t="s">
        <v>1</v>
      </c>
      <c r="D40" s="18">
        <v>25</v>
      </c>
      <c r="E40" s="50"/>
      <c r="F40" s="50"/>
      <c r="G40" s="50"/>
      <c r="H40" s="50"/>
      <c r="I40" s="40"/>
      <c r="J40" s="41" t="e">
        <f t="shared" si="5"/>
        <v>#DIV/0!</v>
      </c>
      <c r="K40" s="42"/>
      <c r="L40" s="43">
        <f t="shared" si="6"/>
        <v>0</v>
      </c>
      <c r="M40" s="44">
        <f t="shared" si="7"/>
        <v>0</v>
      </c>
      <c r="N40" s="44">
        <f t="shared" si="8"/>
        <v>0</v>
      </c>
      <c r="O40" s="44" t="e">
        <f t="shared" si="9"/>
        <v>#DIV/0!</v>
      </c>
      <c r="P40" s="44" t="e">
        <f t="shared" si="10"/>
        <v>#DIV/0!</v>
      </c>
    </row>
    <row r="41" spans="1:16" ht="45" x14ac:dyDescent="0.25">
      <c r="A41" s="18">
        <v>38</v>
      </c>
      <c r="B41" s="16" t="s">
        <v>145</v>
      </c>
      <c r="C41" s="24" t="s">
        <v>1</v>
      </c>
      <c r="D41" s="18">
        <v>30</v>
      </c>
      <c r="E41" s="50"/>
      <c r="F41" s="50"/>
      <c r="G41" s="50"/>
      <c r="H41" s="50"/>
      <c r="I41" s="40"/>
      <c r="J41" s="41" t="e">
        <f t="shared" si="5"/>
        <v>#DIV/0!</v>
      </c>
      <c r="K41" s="42"/>
      <c r="L41" s="43">
        <f t="shared" si="6"/>
        <v>0</v>
      </c>
      <c r="M41" s="44">
        <f t="shared" si="7"/>
        <v>0</v>
      </c>
      <c r="N41" s="44">
        <f t="shared" si="8"/>
        <v>0</v>
      </c>
      <c r="O41" s="44" t="e">
        <f t="shared" si="9"/>
        <v>#DIV/0!</v>
      </c>
      <c r="P41" s="44" t="e">
        <f t="shared" si="10"/>
        <v>#DIV/0!</v>
      </c>
    </row>
    <row r="42" spans="1:16" ht="45" x14ac:dyDescent="0.25">
      <c r="A42" s="18">
        <v>39</v>
      </c>
      <c r="B42" s="16" t="s">
        <v>146</v>
      </c>
      <c r="C42" s="24" t="s">
        <v>1</v>
      </c>
      <c r="D42" s="18">
        <v>20</v>
      </c>
      <c r="E42" s="50"/>
      <c r="F42" s="50"/>
      <c r="G42" s="50"/>
      <c r="H42" s="50"/>
      <c r="I42" s="40"/>
      <c r="J42" s="41" t="e">
        <f t="shared" si="5"/>
        <v>#DIV/0!</v>
      </c>
      <c r="K42" s="42"/>
      <c r="L42" s="43">
        <f t="shared" si="6"/>
        <v>0</v>
      </c>
      <c r="M42" s="44">
        <f t="shared" si="7"/>
        <v>0</v>
      </c>
      <c r="N42" s="44">
        <f t="shared" si="8"/>
        <v>0</v>
      </c>
      <c r="O42" s="44" t="e">
        <f t="shared" si="9"/>
        <v>#DIV/0!</v>
      </c>
      <c r="P42" s="44" t="e">
        <f t="shared" si="10"/>
        <v>#DIV/0!</v>
      </c>
    </row>
    <row r="43" spans="1:16" ht="45.75" customHeight="1" x14ac:dyDescent="0.25">
      <c r="A43" s="18">
        <v>40</v>
      </c>
      <c r="B43" s="34" t="s">
        <v>147</v>
      </c>
      <c r="C43" s="24" t="s">
        <v>1</v>
      </c>
      <c r="D43" s="18">
        <v>30</v>
      </c>
      <c r="E43" s="50"/>
      <c r="F43" s="50"/>
      <c r="G43" s="50"/>
      <c r="H43" s="50"/>
      <c r="I43" s="40"/>
      <c r="J43" s="41" t="e">
        <f t="shared" si="5"/>
        <v>#DIV/0!</v>
      </c>
      <c r="K43" s="42"/>
      <c r="L43" s="43">
        <f t="shared" si="6"/>
        <v>0</v>
      </c>
      <c r="M43" s="44">
        <f t="shared" si="7"/>
        <v>0</v>
      </c>
      <c r="N43" s="44">
        <f t="shared" si="8"/>
        <v>0</v>
      </c>
      <c r="O43" s="44" t="e">
        <f t="shared" si="9"/>
        <v>#DIV/0!</v>
      </c>
      <c r="P43" s="44" t="e">
        <f t="shared" si="10"/>
        <v>#DIV/0!</v>
      </c>
    </row>
    <row r="44" spans="1:16" x14ac:dyDescent="0.25">
      <c r="A44" s="18">
        <v>41</v>
      </c>
      <c r="B44" s="6" t="s">
        <v>16</v>
      </c>
      <c r="C44" s="24" t="s">
        <v>2</v>
      </c>
      <c r="D44" s="18">
        <v>2000</v>
      </c>
      <c r="E44" s="50"/>
      <c r="F44" s="50"/>
      <c r="G44" s="50"/>
      <c r="H44" s="50"/>
      <c r="I44" s="40"/>
      <c r="J44" s="41" t="e">
        <f t="shared" si="5"/>
        <v>#DIV/0!</v>
      </c>
      <c r="K44" s="42"/>
      <c r="L44" s="43">
        <f t="shared" si="6"/>
        <v>0</v>
      </c>
      <c r="M44" s="44">
        <f t="shared" si="7"/>
        <v>0</v>
      </c>
      <c r="N44" s="44">
        <f t="shared" si="8"/>
        <v>0</v>
      </c>
      <c r="O44" s="44" t="e">
        <f t="shared" si="9"/>
        <v>#DIV/0!</v>
      </c>
      <c r="P44" s="44" t="e">
        <f t="shared" si="10"/>
        <v>#DIV/0!</v>
      </c>
    </row>
    <row r="45" spans="1:16" x14ac:dyDescent="0.25">
      <c r="A45" s="18">
        <v>42</v>
      </c>
      <c r="B45" s="6" t="s">
        <v>17</v>
      </c>
      <c r="C45" s="24" t="s">
        <v>2</v>
      </c>
      <c r="D45" s="18">
        <v>2000</v>
      </c>
      <c r="E45" s="50"/>
      <c r="F45" s="50"/>
      <c r="G45" s="50"/>
      <c r="H45" s="50"/>
      <c r="I45" s="40"/>
      <c r="J45" s="41" t="e">
        <f t="shared" si="5"/>
        <v>#DIV/0!</v>
      </c>
      <c r="K45" s="42"/>
      <c r="L45" s="43">
        <f t="shared" si="6"/>
        <v>0</v>
      </c>
      <c r="M45" s="44">
        <f t="shared" si="7"/>
        <v>0</v>
      </c>
      <c r="N45" s="44">
        <f t="shared" si="8"/>
        <v>0</v>
      </c>
      <c r="O45" s="44" t="e">
        <f t="shared" si="9"/>
        <v>#DIV/0!</v>
      </c>
      <c r="P45" s="44" t="e">
        <f t="shared" si="10"/>
        <v>#DIV/0!</v>
      </c>
    </row>
    <row r="46" spans="1:16" x14ac:dyDescent="0.25">
      <c r="A46" s="25"/>
      <c r="B46" s="25"/>
      <c r="C46" s="25"/>
      <c r="D46" s="26"/>
      <c r="M46" s="86" t="s">
        <v>189</v>
      </c>
      <c r="N46" s="86"/>
      <c r="O46" s="84" t="e">
        <f>SUM(O4:O45)</f>
        <v>#DIV/0!</v>
      </c>
      <c r="P46" s="85" t="e">
        <f t="shared" si="10"/>
        <v>#DIV/0!</v>
      </c>
    </row>
    <row r="47" spans="1:16" x14ac:dyDescent="0.25">
      <c r="A47" s="25"/>
      <c r="B47" s="25"/>
      <c r="C47" s="25"/>
      <c r="D47" s="26"/>
    </row>
  </sheetData>
  <mergeCells count="3">
    <mergeCell ref="A1:D1"/>
    <mergeCell ref="B2:D2"/>
    <mergeCell ref="M46:N46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P12"/>
  <sheetViews>
    <sheetView workbookViewId="0">
      <selection sqref="A1:D1"/>
    </sheetView>
  </sheetViews>
  <sheetFormatPr defaultRowHeight="15" x14ac:dyDescent="0.25"/>
  <cols>
    <col min="1" max="1" width="4.42578125" customWidth="1"/>
    <col min="2" max="2" width="46.7109375" customWidth="1"/>
    <col min="3" max="3" width="3" customWidth="1"/>
    <col min="4" max="4" width="6" customWidth="1"/>
    <col min="5" max="5" width="4.5703125" customWidth="1"/>
    <col min="6" max="6" width="5.140625" customWidth="1"/>
    <col min="7" max="7" width="4" customWidth="1"/>
    <col min="8" max="8" width="5.140625" customWidth="1"/>
    <col min="9" max="9" width="4.28515625" customWidth="1"/>
    <col min="11" max="11" width="5.5703125" customWidth="1"/>
    <col min="12" max="12" width="6.5703125" customWidth="1"/>
  </cols>
  <sheetData>
    <row r="1" spans="1:16" x14ac:dyDescent="0.25">
      <c r="A1" s="70" t="s">
        <v>183</v>
      </c>
      <c r="B1" s="70"/>
      <c r="C1" s="70"/>
      <c r="D1" s="70"/>
    </row>
    <row r="2" spans="1:16" ht="35.25" customHeight="1" x14ac:dyDescent="0.25">
      <c r="A2" s="14">
        <v>18</v>
      </c>
      <c r="B2" s="71" t="s">
        <v>34</v>
      </c>
      <c r="C2" s="71"/>
      <c r="D2" s="71"/>
    </row>
    <row r="3" spans="1:16" ht="140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195" x14ac:dyDescent="0.25">
      <c r="A4" s="18">
        <v>1</v>
      </c>
      <c r="B4" s="16" t="s">
        <v>72</v>
      </c>
      <c r="C4" s="24" t="s">
        <v>18</v>
      </c>
      <c r="D4" s="18">
        <v>80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" si="0">K4*1.2</f>
        <v>0</v>
      </c>
      <c r="M4" s="44">
        <f t="shared" ref="M4" si="1">I4*K4</f>
        <v>0</v>
      </c>
      <c r="N4" s="44">
        <f t="shared" ref="N4" si="2">M4*1.2</f>
        <v>0</v>
      </c>
      <c r="O4" s="44" t="e">
        <f t="shared" ref="O4" si="3">M4*J4</f>
        <v>#DIV/0!</v>
      </c>
      <c r="P4" s="44" t="e">
        <f t="shared" ref="P4" si="4">O4*1.2</f>
        <v>#DIV/0!</v>
      </c>
    </row>
    <row r="5" spans="1:16" ht="165" x14ac:dyDescent="0.25">
      <c r="A5" s="18">
        <v>2</v>
      </c>
      <c r="B5" s="6" t="s">
        <v>73</v>
      </c>
      <c r="C5" s="24" t="s">
        <v>2</v>
      </c>
      <c r="D5" s="18">
        <v>20000</v>
      </c>
      <c r="E5" s="50"/>
      <c r="F5" s="50"/>
      <c r="G5" s="50"/>
      <c r="H5" s="50"/>
      <c r="I5" s="40"/>
      <c r="J5" s="41" t="e">
        <f t="shared" ref="J5:J9" si="5">D5/I5</f>
        <v>#DIV/0!</v>
      </c>
      <c r="K5" s="42"/>
      <c r="L5" s="43">
        <f t="shared" ref="L5:L9" si="6">K5*1.2</f>
        <v>0</v>
      </c>
      <c r="M5" s="44">
        <f t="shared" ref="M5:M9" si="7">I5*K5</f>
        <v>0</v>
      </c>
      <c r="N5" s="44">
        <f t="shared" ref="N5:N9" si="8">M5*1.2</f>
        <v>0</v>
      </c>
      <c r="O5" s="44" t="e">
        <f t="shared" ref="O5:O9" si="9">M5*J5</f>
        <v>#DIV/0!</v>
      </c>
      <c r="P5" s="44" t="e">
        <f t="shared" ref="P5:P10" si="10">O5*1.2</f>
        <v>#DIV/0!</v>
      </c>
    </row>
    <row r="6" spans="1:16" ht="135" x14ac:dyDescent="0.25">
      <c r="A6" s="18">
        <v>3</v>
      </c>
      <c r="B6" s="6" t="s">
        <v>74</v>
      </c>
      <c r="C6" s="24" t="s">
        <v>2</v>
      </c>
      <c r="D6" s="18">
        <v>15000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6"/>
        <v>0</v>
      </c>
      <c r="M6" s="44">
        <f t="shared" si="7"/>
        <v>0</v>
      </c>
      <c r="N6" s="44">
        <f t="shared" si="8"/>
        <v>0</v>
      </c>
      <c r="O6" s="44" t="e">
        <f t="shared" si="9"/>
        <v>#DIV/0!</v>
      </c>
      <c r="P6" s="44" t="e">
        <f t="shared" si="10"/>
        <v>#DIV/0!</v>
      </c>
    </row>
    <row r="7" spans="1:16" ht="150" x14ac:dyDescent="0.25">
      <c r="A7" s="18">
        <v>4</v>
      </c>
      <c r="B7" s="6" t="s">
        <v>75</v>
      </c>
      <c r="C7" s="24" t="s">
        <v>2</v>
      </c>
      <c r="D7" s="18">
        <v>5000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6"/>
        <v>0</v>
      </c>
      <c r="M7" s="44">
        <f t="shared" si="7"/>
        <v>0</v>
      </c>
      <c r="N7" s="44">
        <f t="shared" si="8"/>
        <v>0</v>
      </c>
      <c r="O7" s="44" t="e">
        <f t="shared" si="9"/>
        <v>#DIV/0!</v>
      </c>
      <c r="P7" s="44" t="e">
        <f t="shared" si="10"/>
        <v>#DIV/0!</v>
      </c>
    </row>
    <row r="8" spans="1:16" ht="75" x14ac:dyDescent="0.25">
      <c r="A8" s="18">
        <v>5</v>
      </c>
      <c r="B8" s="16" t="s">
        <v>130</v>
      </c>
      <c r="C8" s="24" t="s">
        <v>1</v>
      </c>
      <c r="D8" s="18">
        <v>30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6"/>
        <v>0</v>
      </c>
      <c r="M8" s="44">
        <f t="shared" si="7"/>
        <v>0</v>
      </c>
      <c r="N8" s="44">
        <f t="shared" si="8"/>
        <v>0</v>
      </c>
      <c r="O8" s="44" t="e">
        <f t="shared" si="9"/>
        <v>#DIV/0!</v>
      </c>
      <c r="P8" s="44" t="e">
        <f t="shared" si="10"/>
        <v>#DIV/0!</v>
      </c>
    </row>
    <row r="9" spans="1:16" ht="90" x14ac:dyDescent="0.25">
      <c r="A9" s="18">
        <v>6</v>
      </c>
      <c r="B9" s="16" t="s">
        <v>131</v>
      </c>
      <c r="C9" s="24" t="s">
        <v>18</v>
      </c>
      <c r="D9" s="18">
        <v>960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6"/>
        <v>0</v>
      </c>
      <c r="M9" s="44">
        <f t="shared" si="7"/>
        <v>0</v>
      </c>
      <c r="N9" s="44">
        <f t="shared" si="8"/>
        <v>0</v>
      </c>
      <c r="O9" s="44" t="e">
        <f t="shared" si="9"/>
        <v>#DIV/0!</v>
      </c>
      <c r="P9" s="44" t="e">
        <f t="shared" si="10"/>
        <v>#DIV/0!</v>
      </c>
    </row>
    <row r="10" spans="1:16" x14ac:dyDescent="0.25">
      <c r="A10" s="25"/>
      <c r="B10" s="25"/>
      <c r="C10" s="25"/>
      <c r="D10" s="25"/>
      <c r="N10" t="s">
        <v>189</v>
      </c>
      <c r="O10" s="84" t="e">
        <f>SUM(O4:O9)</f>
        <v>#DIV/0!</v>
      </c>
      <c r="P10" s="85" t="e">
        <f t="shared" si="10"/>
        <v>#DIV/0!</v>
      </c>
    </row>
    <row r="11" spans="1:16" x14ac:dyDescent="0.25">
      <c r="A11" s="25"/>
      <c r="B11" s="25"/>
      <c r="C11" s="25"/>
      <c r="D11" s="25"/>
    </row>
    <row r="12" spans="1:16" x14ac:dyDescent="0.25">
      <c r="A12" s="25"/>
      <c r="B12" s="25"/>
      <c r="C12" s="25"/>
      <c r="D12" s="25"/>
    </row>
  </sheetData>
  <mergeCells count="2">
    <mergeCell ref="A1:D1"/>
    <mergeCell ref="B2:D2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P25"/>
  <sheetViews>
    <sheetView workbookViewId="0">
      <selection sqref="A1:D1"/>
    </sheetView>
  </sheetViews>
  <sheetFormatPr defaultRowHeight="15" x14ac:dyDescent="0.25"/>
  <cols>
    <col min="1" max="1" width="3.28515625" bestFit="1" customWidth="1"/>
    <col min="2" max="2" width="50" customWidth="1"/>
    <col min="3" max="3" width="4.5703125" customWidth="1"/>
    <col min="4" max="4" width="4.7109375" customWidth="1"/>
    <col min="5" max="5" width="3.28515625" customWidth="1"/>
    <col min="6" max="6" width="4" customWidth="1"/>
    <col min="7" max="7" width="4.5703125" customWidth="1"/>
    <col min="8" max="8" width="2.7109375" customWidth="1"/>
    <col min="9" max="9" width="4" customWidth="1"/>
    <col min="10" max="10" width="6.140625" customWidth="1"/>
    <col min="11" max="11" width="4" customWidth="1"/>
    <col min="12" max="12" width="5" customWidth="1"/>
    <col min="13" max="13" width="5.140625" customWidth="1"/>
  </cols>
  <sheetData>
    <row r="1" spans="1:16" x14ac:dyDescent="0.25">
      <c r="A1" s="70" t="s">
        <v>183</v>
      </c>
      <c r="B1" s="70"/>
      <c r="C1" s="70"/>
      <c r="D1" s="70"/>
      <c r="E1" s="25"/>
      <c r="F1" s="25"/>
      <c r="G1" s="25"/>
    </row>
    <row r="2" spans="1:16" ht="54" customHeight="1" x14ac:dyDescent="0.25">
      <c r="A2" s="14">
        <v>19</v>
      </c>
      <c r="B2" s="75" t="s">
        <v>138</v>
      </c>
      <c r="C2" s="75"/>
      <c r="D2" s="75"/>
      <c r="E2" s="25"/>
      <c r="F2" s="25"/>
      <c r="G2" s="25"/>
    </row>
    <row r="3" spans="1:16" ht="200.25" x14ac:dyDescent="0.25">
      <c r="A3" s="7" t="s">
        <v>3</v>
      </c>
      <c r="B3" s="8" t="s">
        <v>20</v>
      </c>
      <c r="C3" s="77" t="s">
        <v>21</v>
      </c>
      <c r="D3" s="78" t="s">
        <v>22</v>
      </c>
      <c r="E3" s="79" t="s">
        <v>152</v>
      </c>
      <c r="F3" s="79" t="s">
        <v>153</v>
      </c>
      <c r="G3" s="80" t="s">
        <v>154</v>
      </c>
      <c r="H3" s="80" t="s">
        <v>155</v>
      </c>
      <c r="I3" s="81" t="s">
        <v>156</v>
      </c>
      <c r="J3" s="81" t="s">
        <v>157</v>
      </c>
      <c r="K3" s="82" t="s">
        <v>158</v>
      </c>
      <c r="L3" s="82" t="s">
        <v>159</v>
      </c>
      <c r="M3" s="83" t="s">
        <v>160</v>
      </c>
      <c r="N3" s="83" t="s">
        <v>161</v>
      </c>
      <c r="O3" s="83" t="s">
        <v>162</v>
      </c>
      <c r="P3" s="83" t="s">
        <v>163</v>
      </c>
    </row>
    <row r="4" spans="1:16" ht="120" x14ac:dyDescent="0.25">
      <c r="A4" s="18">
        <v>1</v>
      </c>
      <c r="B4" s="6" t="s">
        <v>93</v>
      </c>
      <c r="C4" s="24" t="s">
        <v>1</v>
      </c>
      <c r="D4" s="18">
        <v>4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" si="0">K4*1.2</f>
        <v>0</v>
      </c>
      <c r="M4" s="44">
        <f t="shared" ref="M4" si="1">I4*K4</f>
        <v>0</v>
      </c>
      <c r="N4" s="44">
        <f t="shared" ref="N4" si="2">M4*1.2</f>
        <v>0</v>
      </c>
      <c r="O4" s="44" t="e">
        <f t="shared" ref="O4" si="3">M4*J4</f>
        <v>#DIV/0!</v>
      </c>
      <c r="P4" s="44" t="e">
        <f t="shared" ref="P4" si="4">O4*1.2</f>
        <v>#DIV/0!</v>
      </c>
    </row>
    <row r="5" spans="1:16" ht="75" x14ac:dyDescent="0.25">
      <c r="A5" s="18">
        <v>2</v>
      </c>
      <c r="B5" s="6" t="s">
        <v>80</v>
      </c>
      <c r="C5" s="24" t="s">
        <v>1</v>
      </c>
      <c r="D5" s="18">
        <v>5</v>
      </c>
      <c r="E5" s="50"/>
      <c r="F5" s="50"/>
      <c r="G5" s="50"/>
      <c r="H5" s="50"/>
      <c r="I5" s="40"/>
      <c r="J5" s="41" t="e">
        <f t="shared" ref="J5:J9" si="5">D5/I5</f>
        <v>#DIV/0!</v>
      </c>
      <c r="K5" s="42"/>
      <c r="L5" s="43">
        <f t="shared" ref="L5:L9" si="6">K5*1.2</f>
        <v>0</v>
      </c>
      <c r="M5" s="44">
        <f t="shared" ref="M5:M9" si="7">I5*K5</f>
        <v>0</v>
      </c>
      <c r="N5" s="44">
        <f t="shared" ref="N5:N9" si="8">M5*1.2</f>
        <v>0</v>
      </c>
      <c r="O5" s="44" t="e">
        <f t="shared" ref="O5:O9" si="9">M5*J5</f>
        <v>#DIV/0!</v>
      </c>
      <c r="P5" s="44" t="e">
        <f t="shared" ref="P5:P10" si="10">O5*1.2</f>
        <v>#DIV/0!</v>
      </c>
    </row>
    <row r="6" spans="1:16" ht="75" x14ac:dyDescent="0.25">
      <c r="A6" s="18">
        <v>3</v>
      </c>
      <c r="B6" s="6" t="s">
        <v>79</v>
      </c>
      <c r="C6" s="24" t="s">
        <v>1</v>
      </c>
      <c r="D6" s="18">
        <v>5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6"/>
        <v>0</v>
      </c>
      <c r="M6" s="44">
        <f t="shared" si="7"/>
        <v>0</v>
      </c>
      <c r="N6" s="44">
        <f t="shared" si="8"/>
        <v>0</v>
      </c>
      <c r="O6" s="44" t="e">
        <f t="shared" si="9"/>
        <v>#DIV/0!</v>
      </c>
      <c r="P6" s="44" t="e">
        <f t="shared" si="10"/>
        <v>#DIV/0!</v>
      </c>
    </row>
    <row r="7" spans="1:16" ht="60" x14ac:dyDescent="0.25">
      <c r="A7" s="18">
        <v>4</v>
      </c>
      <c r="B7" s="6" t="s">
        <v>95</v>
      </c>
      <c r="C7" s="24" t="s">
        <v>1</v>
      </c>
      <c r="D7" s="18">
        <v>30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6"/>
        <v>0</v>
      </c>
      <c r="M7" s="44">
        <f t="shared" si="7"/>
        <v>0</v>
      </c>
      <c r="N7" s="44">
        <f t="shared" si="8"/>
        <v>0</v>
      </c>
      <c r="O7" s="44" t="e">
        <f t="shared" si="9"/>
        <v>#DIV/0!</v>
      </c>
      <c r="P7" s="44" t="e">
        <f t="shared" si="10"/>
        <v>#DIV/0!</v>
      </c>
    </row>
    <row r="8" spans="1:16" ht="60" x14ac:dyDescent="0.25">
      <c r="A8" s="18">
        <v>5</v>
      </c>
      <c r="B8" s="6" t="s">
        <v>94</v>
      </c>
      <c r="C8" s="24" t="s">
        <v>1</v>
      </c>
      <c r="D8" s="18">
        <v>15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6"/>
        <v>0</v>
      </c>
      <c r="M8" s="44">
        <f t="shared" si="7"/>
        <v>0</v>
      </c>
      <c r="N8" s="44">
        <f t="shared" si="8"/>
        <v>0</v>
      </c>
      <c r="O8" s="44" t="e">
        <f t="shared" si="9"/>
        <v>#DIV/0!</v>
      </c>
      <c r="P8" s="44" t="e">
        <f t="shared" si="10"/>
        <v>#DIV/0!</v>
      </c>
    </row>
    <row r="9" spans="1:16" ht="60" x14ac:dyDescent="0.25">
      <c r="A9" s="18">
        <v>6</v>
      </c>
      <c r="B9" s="6" t="s">
        <v>96</v>
      </c>
      <c r="C9" s="24" t="s">
        <v>1</v>
      </c>
      <c r="D9" s="18">
        <v>40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6"/>
        <v>0</v>
      </c>
      <c r="M9" s="44">
        <f t="shared" si="7"/>
        <v>0</v>
      </c>
      <c r="N9" s="44">
        <f t="shared" si="8"/>
        <v>0</v>
      </c>
      <c r="O9" s="44" t="e">
        <f t="shared" si="9"/>
        <v>#DIV/0!</v>
      </c>
      <c r="P9" s="44" t="e">
        <f t="shared" si="10"/>
        <v>#DIV/0!</v>
      </c>
    </row>
    <row r="10" spans="1:16" x14ac:dyDescent="0.25">
      <c r="A10" s="25"/>
      <c r="B10" s="25"/>
      <c r="C10" s="25"/>
      <c r="D10" s="25"/>
      <c r="E10" s="25"/>
      <c r="F10" s="25"/>
      <c r="G10" s="25"/>
      <c r="N10" t="s">
        <v>188</v>
      </c>
      <c r="O10" s="84" t="e">
        <f>SUM(O4:O9)</f>
        <v>#DIV/0!</v>
      </c>
      <c r="P10" s="85" t="e">
        <f t="shared" si="10"/>
        <v>#DIV/0!</v>
      </c>
    </row>
    <row r="11" spans="1:16" x14ac:dyDescent="0.25">
      <c r="A11" s="25"/>
      <c r="B11" s="25"/>
      <c r="C11" s="25"/>
      <c r="D11" s="25"/>
      <c r="E11" s="25"/>
      <c r="F11" s="25"/>
      <c r="G11" s="25"/>
    </row>
    <row r="12" spans="1:16" x14ac:dyDescent="0.25">
      <c r="A12" s="25"/>
      <c r="B12" s="25"/>
      <c r="C12" s="25"/>
      <c r="D12" s="25"/>
      <c r="E12" s="25"/>
      <c r="F12" s="25"/>
      <c r="G12" s="25"/>
    </row>
    <row r="13" spans="1:16" x14ac:dyDescent="0.25">
      <c r="A13" s="25"/>
      <c r="B13" s="25"/>
      <c r="C13" s="25"/>
      <c r="D13" s="25"/>
      <c r="E13" s="25"/>
      <c r="F13" s="25"/>
      <c r="G13" s="25"/>
    </row>
    <row r="14" spans="1:16" x14ac:dyDescent="0.25">
      <c r="A14" s="25"/>
      <c r="B14" s="25"/>
      <c r="C14" s="25"/>
      <c r="D14" s="25"/>
      <c r="E14" s="25"/>
      <c r="F14" s="25"/>
      <c r="G14" s="25"/>
    </row>
    <row r="15" spans="1:16" x14ac:dyDescent="0.25">
      <c r="A15" s="25"/>
      <c r="B15" s="25"/>
      <c r="C15" s="25"/>
      <c r="D15" s="25"/>
      <c r="E15" s="25"/>
      <c r="F15" s="25"/>
      <c r="G15" s="25"/>
    </row>
    <row r="16" spans="1:16" x14ac:dyDescent="0.25">
      <c r="A16" s="25"/>
      <c r="B16" s="25"/>
      <c r="C16" s="25"/>
      <c r="D16" s="25"/>
      <c r="E16" s="25"/>
      <c r="F16" s="25"/>
      <c r="G16" s="25"/>
    </row>
    <row r="17" spans="1:7" x14ac:dyDescent="0.25">
      <c r="A17" s="25"/>
      <c r="B17" s="25"/>
      <c r="C17" s="25"/>
      <c r="D17" s="25"/>
      <c r="E17" s="25"/>
      <c r="F17" s="25"/>
      <c r="G17" s="25"/>
    </row>
    <row r="18" spans="1:7" x14ac:dyDescent="0.25">
      <c r="A18" s="25"/>
      <c r="B18" s="25"/>
      <c r="C18" s="25"/>
      <c r="D18" s="25"/>
      <c r="E18" s="25"/>
      <c r="F18" s="25"/>
      <c r="G18" s="25"/>
    </row>
    <row r="19" spans="1:7" x14ac:dyDescent="0.25">
      <c r="A19" s="25"/>
      <c r="B19" s="25"/>
      <c r="C19" s="25"/>
      <c r="D19" s="25"/>
      <c r="E19" s="25"/>
      <c r="F19" s="25"/>
      <c r="G19" s="25"/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25"/>
      <c r="B22" s="25"/>
      <c r="C22" s="25"/>
      <c r="D22" s="25"/>
      <c r="E22" s="25"/>
      <c r="F22" s="25"/>
      <c r="G22" s="25"/>
    </row>
    <row r="23" spans="1:7" x14ac:dyDescent="0.25">
      <c r="A23" s="25"/>
      <c r="B23" s="25"/>
      <c r="C23" s="25"/>
      <c r="D23" s="25"/>
      <c r="E23" s="25"/>
      <c r="F23" s="25"/>
      <c r="G23" s="25"/>
    </row>
    <row r="24" spans="1:7" x14ac:dyDescent="0.25">
      <c r="A24" s="25"/>
      <c r="B24" s="25"/>
      <c r="C24" s="25"/>
      <c r="D24" s="25"/>
      <c r="E24" s="25"/>
      <c r="F24" s="25"/>
      <c r="G24" s="25"/>
    </row>
    <row r="25" spans="1:7" x14ac:dyDescent="0.25">
      <c r="A25" s="25"/>
      <c r="B25" s="25"/>
      <c r="C25" s="25"/>
      <c r="D25" s="25"/>
      <c r="E25" s="25"/>
      <c r="F25" s="25"/>
      <c r="G25" s="25"/>
    </row>
  </sheetData>
  <mergeCells count="2">
    <mergeCell ref="A1:D1"/>
    <mergeCell ref="B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sqref="A1:D1"/>
    </sheetView>
  </sheetViews>
  <sheetFormatPr defaultRowHeight="15" x14ac:dyDescent="0.25"/>
  <cols>
    <col min="1" max="1" width="3.140625" bestFit="1" customWidth="1"/>
    <col min="2" max="2" width="29" customWidth="1"/>
    <col min="3" max="3" width="7.7109375" bestFit="1" customWidth="1"/>
    <col min="4" max="4" width="8.7109375" customWidth="1"/>
    <col min="5" max="5" width="7.140625" customWidth="1"/>
    <col min="6" max="6" width="6.85546875" customWidth="1"/>
    <col min="7" max="7" width="7.140625" customWidth="1"/>
    <col min="11" max="11" width="7.7109375" customWidth="1"/>
    <col min="12" max="12" width="8" customWidth="1"/>
    <col min="13" max="13" width="7.85546875" customWidth="1"/>
    <col min="14" max="14" width="7.42578125" customWidth="1"/>
    <col min="15" max="15" width="7.85546875" customWidth="1"/>
    <col min="16" max="16" width="7.7109375" customWidth="1"/>
  </cols>
  <sheetData>
    <row r="1" spans="1:17" x14ac:dyDescent="0.25">
      <c r="A1" s="70" t="s">
        <v>183</v>
      </c>
      <c r="B1" s="70"/>
      <c r="C1" s="70"/>
      <c r="D1" s="70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70.5" customHeight="1" x14ac:dyDescent="0.25">
      <c r="A2" s="14">
        <v>2</v>
      </c>
      <c r="B2" s="71" t="s">
        <v>133</v>
      </c>
      <c r="C2" s="71"/>
      <c r="D2" s="7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  <c r="Q3" s="25"/>
    </row>
    <row r="4" spans="1:17" ht="199.5" customHeight="1" x14ac:dyDescent="0.25">
      <c r="A4" s="18">
        <v>1</v>
      </c>
      <c r="B4" s="4" t="s">
        <v>98</v>
      </c>
      <c r="C4" s="5" t="s">
        <v>1</v>
      </c>
      <c r="D4" s="18">
        <v>350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" si="0">K4*1.2</f>
        <v>0</v>
      </c>
      <c r="M4" s="44">
        <f t="shared" ref="M4" si="1">I4*K4</f>
        <v>0</v>
      </c>
      <c r="N4" s="44">
        <f t="shared" ref="N4" si="2">M4*1.2</f>
        <v>0</v>
      </c>
      <c r="O4" s="44" t="e">
        <f t="shared" ref="O4" si="3">M4*J4</f>
        <v>#DIV/0!</v>
      </c>
      <c r="P4" s="44" t="e">
        <f t="shared" ref="P4" si="4">O4*1.2</f>
        <v>#DIV/0!</v>
      </c>
      <c r="Q4" s="25"/>
    </row>
    <row r="5" spans="1:17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0" t="s">
        <v>189</v>
      </c>
      <c r="O5" s="62"/>
      <c r="P5" s="43"/>
      <c r="Q5" s="25"/>
    </row>
    <row r="6" spans="1:17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80" zoomScaleNormal="80" workbookViewId="0">
      <selection activeCell="B2" sqref="B2:P2"/>
    </sheetView>
  </sheetViews>
  <sheetFormatPr defaultRowHeight="15" x14ac:dyDescent="0.25"/>
  <cols>
    <col min="1" max="1" width="3.42578125" bestFit="1" customWidth="1"/>
    <col min="2" max="2" width="30.42578125" customWidth="1"/>
    <col min="3" max="3" width="5" customWidth="1"/>
    <col min="4" max="4" width="7.7109375" style="10" customWidth="1"/>
    <col min="5" max="5" width="7.7109375" customWidth="1"/>
    <col min="6" max="7" width="7.28515625" customWidth="1"/>
    <col min="8" max="8" width="7.140625" customWidth="1"/>
    <col min="9" max="9" width="8.28515625" customWidth="1"/>
    <col min="10" max="10" width="8.7109375" customWidth="1"/>
    <col min="11" max="11" width="8" customWidth="1"/>
    <col min="12" max="12" width="7.140625" customWidth="1"/>
    <col min="13" max="13" width="8.42578125" customWidth="1"/>
  </cols>
  <sheetData>
    <row r="1" spans="1:16" x14ac:dyDescent="0.25">
      <c r="A1" s="70" t="s">
        <v>183</v>
      </c>
      <c r="B1" s="70"/>
      <c r="C1" s="70"/>
      <c r="D1" s="70"/>
    </row>
    <row r="2" spans="1:16" ht="15.75" customHeight="1" x14ac:dyDescent="0.25">
      <c r="A2" s="22">
        <v>3</v>
      </c>
      <c r="B2" s="87" t="s">
        <v>23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20.7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255" x14ac:dyDescent="0.25">
      <c r="A4" s="18">
        <v>1</v>
      </c>
      <c r="B4" s="23" t="s">
        <v>99</v>
      </c>
      <c r="C4" s="20" t="s">
        <v>0</v>
      </c>
      <c r="D4" s="18">
        <v>5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11" si="0">K4*1.2</f>
        <v>0</v>
      </c>
      <c r="M4" s="44">
        <f t="shared" ref="M4:M11" si="1">I4*K4</f>
        <v>0</v>
      </c>
      <c r="N4" s="44">
        <f t="shared" ref="N4:N11" si="2">M4*1.2</f>
        <v>0</v>
      </c>
      <c r="O4" s="44" t="e">
        <f t="shared" ref="O4:O11" si="3">M4*J4</f>
        <v>#DIV/0!</v>
      </c>
      <c r="P4" s="44" t="e">
        <f t="shared" ref="P4:P12" si="4">O4*1.2</f>
        <v>#DIV/0!</v>
      </c>
    </row>
    <row r="5" spans="1:16" ht="225" x14ac:dyDescent="0.25">
      <c r="A5" s="18">
        <v>2</v>
      </c>
      <c r="B5" s="23" t="s">
        <v>100</v>
      </c>
      <c r="C5" s="20" t="s">
        <v>0</v>
      </c>
      <c r="D5" s="18">
        <v>30</v>
      </c>
      <c r="E5" s="50"/>
      <c r="F5" s="50"/>
      <c r="G5" s="50"/>
      <c r="H5" s="50"/>
      <c r="I5" s="40"/>
      <c r="J5" s="41" t="e">
        <f t="shared" ref="J5:J11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285" x14ac:dyDescent="0.25">
      <c r="A6" s="18">
        <v>3</v>
      </c>
      <c r="B6" s="19" t="s">
        <v>37</v>
      </c>
      <c r="C6" s="20" t="s">
        <v>1</v>
      </c>
      <c r="D6" s="18">
        <v>100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ht="255" x14ac:dyDescent="0.25">
      <c r="A7" s="18">
        <v>4</v>
      </c>
      <c r="B7" s="23" t="s">
        <v>101</v>
      </c>
      <c r="C7" s="20" t="s">
        <v>0</v>
      </c>
      <c r="D7" s="18">
        <v>20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</row>
    <row r="8" spans="1:16" ht="225" x14ac:dyDescent="0.25">
      <c r="A8" s="18">
        <v>5</v>
      </c>
      <c r="B8" s="23" t="s">
        <v>102</v>
      </c>
      <c r="C8" s="20" t="s">
        <v>0</v>
      </c>
      <c r="D8" s="18">
        <v>20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</row>
    <row r="9" spans="1:16" ht="150" x14ac:dyDescent="0.25">
      <c r="A9" s="18">
        <v>6</v>
      </c>
      <c r="B9" s="19" t="s">
        <v>38</v>
      </c>
      <c r="C9" s="24" t="s">
        <v>1</v>
      </c>
      <c r="D9" s="18">
        <v>500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0"/>
        <v>0</v>
      </c>
      <c r="M9" s="44">
        <f t="shared" si="1"/>
        <v>0</v>
      </c>
      <c r="N9" s="44">
        <f t="shared" si="2"/>
        <v>0</v>
      </c>
      <c r="O9" s="44" t="e">
        <f t="shared" si="3"/>
        <v>#DIV/0!</v>
      </c>
      <c r="P9" s="44" t="e">
        <f t="shared" si="4"/>
        <v>#DIV/0!</v>
      </c>
    </row>
    <row r="10" spans="1:16" ht="90" x14ac:dyDescent="0.25">
      <c r="A10" s="18">
        <v>7</v>
      </c>
      <c r="B10" s="19" t="s">
        <v>4</v>
      </c>
      <c r="C10" s="24" t="s">
        <v>1</v>
      </c>
      <c r="D10" s="18">
        <v>1</v>
      </c>
      <c r="E10" s="50"/>
      <c r="F10" s="50"/>
      <c r="G10" s="50"/>
      <c r="H10" s="50"/>
      <c r="I10" s="40"/>
      <c r="J10" s="41" t="e">
        <f t="shared" si="5"/>
        <v>#DIV/0!</v>
      </c>
      <c r="K10" s="42"/>
      <c r="L10" s="43">
        <f t="shared" si="0"/>
        <v>0</v>
      </c>
      <c r="M10" s="44">
        <f t="shared" si="1"/>
        <v>0</v>
      </c>
      <c r="N10" s="44">
        <f t="shared" si="2"/>
        <v>0</v>
      </c>
      <c r="O10" s="44" t="e">
        <f t="shared" si="3"/>
        <v>#DIV/0!</v>
      </c>
      <c r="P10" s="44" t="e">
        <f t="shared" si="4"/>
        <v>#DIV/0!</v>
      </c>
    </row>
    <row r="11" spans="1:16" ht="120" x14ac:dyDescent="0.25">
      <c r="A11" s="18">
        <v>8</v>
      </c>
      <c r="B11" s="19" t="s">
        <v>5</v>
      </c>
      <c r="C11" s="24" t="s">
        <v>1</v>
      </c>
      <c r="D11" s="18">
        <v>1</v>
      </c>
      <c r="E11" s="50"/>
      <c r="F11" s="50"/>
      <c r="G11" s="50"/>
      <c r="H11" s="50"/>
      <c r="I11" s="40"/>
      <c r="J11" s="41" t="e">
        <f t="shared" si="5"/>
        <v>#DIV/0!</v>
      </c>
      <c r="K11" s="42"/>
      <c r="L11" s="43">
        <f t="shared" si="0"/>
        <v>0</v>
      </c>
      <c r="M11" s="44">
        <f t="shared" si="1"/>
        <v>0</v>
      </c>
      <c r="N11" s="44">
        <f t="shared" si="2"/>
        <v>0</v>
      </c>
      <c r="O11" s="44" t="e">
        <f t="shared" si="3"/>
        <v>#DIV/0!</v>
      </c>
      <c r="P11" s="44" t="e">
        <f t="shared" si="4"/>
        <v>#DIV/0!</v>
      </c>
    </row>
    <row r="12" spans="1:16" x14ac:dyDescent="0.25">
      <c r="N12" s="50" t="s">
        <v>164</v>
      </c>
      <c r="O12" s="62" t="e">
        <f>SUM(O4:O11)</f>
        <v>#DIV/0!</v>
      </c>
      <c r="P12" s="43" t="e">
        <f t="shared" si="4"/>
        <v>#DIV/0!</v>
      </c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E3" sqref="E3:P6"/>
    </sheetView>
  </sheetViews>
  <sheetFormatPr defaultRowHeight="15" x14ac:dyDescent="0.25"/>
  <cols>
    <col min="1" max="1" width="3.140625" bestFit="1" customWidth="1"/>
    <col min="2" max="2" width="33" customWidth="1"/>
    <col min="3" max="3" width="6" customWidth="1"/>
    <col min="4" max="4" width="7.28515625" customWidth="1"/>
    <col min="5" max="5" width="6.7109375" customWidth="1"/>
    <col min="6" max="6" width="6.85546875" customWidth="1"/>
    <col min="7" max="7" width="6.5703125" customWidth="1"/>
    <col min="8" max="9" width="7" customWidth="1"/>
    <col min="11" max="11" width="6.85546875" customWidth="1"/>
    <col min="13" max="13" width="6.85546875" customWidth="1"/>
    <col min="14" max="14" width="7.42578125" customWidth="1"/>
  </cols>
  <sheetData>
    <row r="1" spans="1:16" x14ac:dyDescent="0.25">
      <c r="A1" s="70" t="s">
        <v>183</v>
      </c>
      <c r="B1" s="70"/>
      <c r="C1" s="70"/>
      <c r="D1" s="70"/>
    </row>
    <row r="2" spans="1:16" ht="38.25" customHeight="1" x14ac:dyDescent="0.25">
      <c r="A2" s="14">
        <v>4</v>
      </c>
      <c r="B2" s="72" t="s">
        <v>105</v>
      </c>
      <c r="C2" s="72"/>
      <c r="D2" s="72"/>
    </row>
    <row r="3" spans="1:16" ht="98.25" customHeight="1" x14ac:dyDescent="0.25">
      <c r="A3" s="7" t="s">
        <v>3</v>
      </c>
      <c r="B3" s="45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114.75" x14ac:dyDescent="0.25">
      <c r="A4" s="9">
        <v>1</v>
      </c>
      <c r="B4" s="63" t="s">
        <v>103</v>
      </c>
      <c r="C4" s="5" t="s">
        <v>0</v>
      </c>
      <c r="D4" s="9">
        <v>3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5" si="0">K4*1.2</f>
        <v>0</v>
      </c>
      <c r="M4" s="44">
        <f t="shared" ref="M4:M5" si="1">I4*K4</f>
        <v>0</v>
      </c>
      <c r="N4" s="44">
        <f t="shared" ref="N4:N5" si="2">M4*1.2</f>
        <v>0</v>
      </c>
      <c r="O4" s="44" t="e">
        <f t="shared" ref="O4:O5" si="3">M4*J4</f>
        <v>#DIV/0!</v>
      </c>
      <c r="P4" s="44" t="e">
        <f t="shared" ref="P4:P6" si="4">O4*1.2</f>
        <v>#DIV/0!</v>
      </c>
    </row>
    <row r="5" spans="1:16" ht="178.5" x14ac:dyDescent="0.25">
      <c r="A5" s="9">
        <v>2</v>
      </c>
      <c r="B5" s="51" t="s">
        <v>104</v>
      </c>
      <c r="C5" s="5" t="s">
        <v>0</v>
      </c>
      <c r="D5" s="9">
        <v>6</v>
      </c>
      <c r="E5" s="50"/>
      <c r="F5" s="50"/>
      <c r="G5" s="50"/>
      <c r="H5" s="50"/>
      <c r="I5" s="40"/>
      <c r="J5" s="41" t="e">
        <f t="shared" ref="J5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15.75" x14ac:dyDescent="0.25">
      <c r="A6" s="11"/>
      <c r="B6" s="12"/>
      <c r="C6" s="13"/>
      <c r="D6" s="11"/>
      <c r="N6" s="50" t="s">
        <v>164</v>
      </c>
      <c r="O6" s="62" t="e">
        <f>SUM(O4:O5)</f>
        <v>#DIV/0!</v>
      </c>
      <c r="P6" s="43" t="e">
        <f t="shared" si="4"/>
        <v>#DIV/0!</v>
      </c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B2" sqref="B2:P2"/>
    </sheetView>
  </sheetViews>
  <sheetFormatPr defaultRowHeight="15" x14ac:dyDescent="0.25"/>
  <cols>
    <col min="1" max="1" width="3.140625" bestFit="1" customWidth="1"/>
    <col min="2" max="2" width="24.140625" customWidth="1"/>
    <col min="3" max="3" width="6.85546875" customWidth="1"/>
    <col min="4" max="4" width="7.7109375" customWidth="1"/>
    <col min="5" max="5" width="8.140625" customWidth="1"/>
    <col min="6" max="6" width="7.5703125" customWidth="1"/>
    <col min="7" max="7" width="7.42578125" customWidth="1"/>
    <col min="8" max="8" width="7.140625" customWidth="1"/>
    <col min="11" max="11" width="7.7109375" customWidth="1"/>
  </cols>
  <sheetData>
    <row r="1" spans="1:16" x14ac:dyDescent="0.25">
      <c r="A1" s="70" t="s">
        <v>183</v>
      </c>
      <c r="B1" s="70"/>
      <c r="C1" s="70"/>
      <c r="D1" s="70"/>
    </row>
    <row r="2" spans="1:16" x14ac:dyDescent="0.25">
      <c r="A2" s="14">
        <v>5</v>
      </c>
      <c r="B2" s="89" t="s">
        <v>24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01.2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204.75" x14ac:dyDescent="0.25">
      <c r="A4" s="18">
        <v>1</v>
      </c>
      <c r="B4" s="15" t="s">
        <v>106</v>
      </c>
      <c r="C4" s="5" t="s">
        <v>0</v>
      </c>
      <c r="D4" s="18">
        <v>50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6" si="0">K4*1.2</f>
        <v>0</v>
      </c>
      <c r="M4" s="44">
        <f t="shared" ref="M4:M6" si="1">I4*K4</f>
        <v>0</v>
      </c>
      <c r="N4" s="44">
        <f t="shared" ref="N4:N6" si="2">M4*1.2</f>
        <v>0</v>
      </c>
      <c r="O4" s="44" t="e">
        <f t="shared" ref="O4:O6" si="3">M4*J4</f>
        <v>#DIV/0!</v>
      </c>
      <c r="P4" s="44" t="e">
        <f t="shared" ref="P4:P7" si="4">O4*1.2</f>
        <v>#DIV/0!</v>
      </c>
    </row>
    <row r="5" spans="1:16" ht="110.25" x14ac:dyDescent="0.25">
      <c r="A5" s="18">
        <v>2</v>
      </c>
      <c r="B5" s="2" t="s">
        <v>39</v>
      </c>
      <c r="C5" s="5" t="s">
        <v>2</v>
      </c>
      <c r="D5" s="18">
        <v>300</v>
      </c>
      <c r="E5" s="50"/>
      <c r="F5" s="50"/>
      <c r="G5" s="50"/>
      <c r="H5" s="50"/>
      <c r="I5" s="40"/>
      <c r="J5" s="41" t="e">
        <f t="shared" ref="J5:J6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78.75" x14ac:dyDescent="0.25">
      <c r="A6" s="18">
        <v>3</v>
      </c>
      <c r="B6" s="1" t="s">
        <v>40</v>
      </c>
      <c r="C6" s="5" t="s">
        <v>2</v>
      </c>
      <c r="D6" s="18">
        <v>100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x14ac:dyDescent="0.25">
      <c r="N7" s="50" t="s">
        <v>164</v>
      </c>
      <c r="O7" s="62" t="e">
        <f>SUM(O4:O6)</f>
        <v>#DIV/0!</v>
      </c>
      <c r="P7" s="43" t="e">
        <f t="shared" si="4"/>
        <v>#DIV/0!</v>
      </c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9" zoomScaleNormal="100" workbookViewId="0">
      <selection activeCell="L52" sqref="L52"/>
    </sheetView>
  </sheetViews>
  <sheetFormatPr defaultRowHeight="15" x14ac:dyDescent="0.25"/>
  <cols>
    <col min="1" max="1" width="3.140625" bestFit="1" customWidth="1"/>
    <col min="2" max="2" width="31.7109375" customWidth="1"/>
    <col min="3" max="3" width="5.85546875" customWidth="1"/>
    <col min="4" max="4" width="7.7109375" style="10" customWidth="1"/>
    <col min="5" max="5" width="7.5703125" customWidth="1"/>
    <col min="6" max="6" width="6.28515625" customWidth="1"/>
    <col min="7" max="7" width="7.28515625" customWidth="1"/>
    <col min="8" max="8" width="7.42578125" customWidth="1"/>
    <col min="9" max="9" width="7.28515625" customWidth="1"/>
    <col min="10" max="10" width="7.7109375" customWidth="1"/>
    <col min="11" max="11" width="8" customWidth="1"/>
    <col min="12" max="12" width="8.28515625" customWidth="1"/>
    <col min="13" max="13" width="7.28515625" customWidth="1"/>
    <col min="14" max="14" width="7.85546875" customWidth="1"/>
  </cols>
  <sheetData>
    <row r="1" spans="1:16" x14ac:dyDescent="0.25">
      <c r="A1" s="70" t="s">
        <v>183</v>
      </c>
      <c r="B1" s="70"/>
      <c r="C1" s="70"/>
      <c r="D1" s="70"/>
    </row>
    <row r="2" spans="1:16" ht="51.75" customHeight="1" x14ac:dyDescent="0.25">
      <c r="A2" s="14">
        <v>6</v>
      </c>
      <c r="B2" s="73" t="s">
        <v>25</v>
      </c>
      <c r="C2" s="73"/>
      <c r="D2" s="73"/>
      <c r="E2" s="73"/>
      <c r="F2" s="73"/>
      <c r="G2" s="73"/>
      <c r="H2" s="73"/>
      <c r="I2" s="73"/>
      <c r="J2" s="73"/>
    </row>
    <row r="3" spans="1:16" ht="104.2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114.75" x14ac:dyDescent="0.25">
      <c r="A4" s="48">
        <v>1</v>
      </c>
      <c r="B4" s="53" t="s">
        <v>41</v>
      </c>
      <c r="C4" s="64" t="s">
        <v>0</v>
      </c>
      <c r="D4" s="48">
        <v>6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19" si="0">K4*1.2</f>
        <v>0</v>
      </c>
      <c r="M4" s="44">
        <f t="shared" ref="M4:M19" si="1">I4*K4</f>
        <v>0</v>
      </c>
      <c r="N4" s="44">
        <f t="shared" ref="N4:N19" si="2">M4*1.2</f>
        <v>0</v>
      </c>
      <c r="O4" s="44" t="e">
        <f t="shared" ref="O4:O19" si="3">M4*J4</f>
        <v>#DIV/0!</v>
      </c>
      <c r="P4" s="44" t="e">
        <f t="shared" ref="P4:P20" si="4">O4*1.2</f>
        <v>#DIV/0!</v>
      </c>
    </row>
    <row r="5" spans="1:16" ht="63.75" x14ac:dyDescent="0.25">
      <c r="A5" s="48">
        <v>2</v>
      </c>
      <c r="B5" s="53" t="s">
        <v>42</v>
      </c>
      <c r="C5" s="64" t="s">
        <v>0</v>
      </c>
      <c r="D5" s="48">
        <v>3</v>
      </c>
      <c r="E5" s="50"/>
      <c r="F5" s="50"/>
      <c r="G5" s="50"/>
      <c r="H5" s="50"/>
      <c r="I5" s="40"/>
      <c r="J5" s="41" t="e">
        <f t="shared" ref="J5:J19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76.5" x14ac:dyDescent="0.25">
      <c r="A6" s="48">
        <v>3</v>
      </c>
      <c r="B6" s="51" t="s">
        <v>107</v>
      </c>
      <c r="C6" s="64" t="s">
        <v>0</v>
      </c>
      <c r="D6" s="48">
        <v>3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ht="76.5" x14ac:dyDescent="0.25">
      <c r="A7" s="48">
        <v>4</v>
      </c>
      <c r="B7" s="51" t="s">
        <v>108</v>
      </c>
      <c r="C7" s="64" t="s">
        <v>0</v>
      </c>
      <c r="D7" s="48">
        <v>3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</row>
    <row r="8" spans="1:16" ht="89.25" x14ac:dyDescent="0.25">
      <c r="A8" s="48">
        <v>5</v>
      </c>
      <c r="B8" s="51" t="s">
        <v>109</v>
      </c>
      <c r="C8" s="64" t="s">
        <v>0</v>
      </c>
      <c r="D8" s="48">
        <v>3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</row>
    <row r="9" spans="1:16" ht="63.75" x14ac:dyDescent="0.25">
      <c r="A9" s="48">
        <v>6</v>
      </c>
      <c r="B9" s="53" t="s">
        <v>6</v>
      </c>
      <c r="C9" s="64" t="s">
        <v>0</v>
      </c>
      <c r="D9" s="48">
        <v>3</v>
      </c>
      <c r="E9" s="50"/>
      <c r="F9" s="50"/>
      <c r="G9" s="50"/>
      <c r="H9" s="50"/>
      <c r="I9" s="40"/>
      <c r="J9" s="41" t="e">
        <f t="shared" si="5"/>
        <v>#DIV/0!</v>
      </c>
      <c r="K9" s="42"/>
      <c r="L9" s="43">
        <f t="shared" si="0"/>
        <v>0</v>
      </c>
      <c r="M9" s="44">
        <f t="shared" si="1"/>
        <v>0</v>
      </c>
      <c r="N9" s="44">
        <f t="shared" si="2"/>
        <v>0</v>
      </c>
      <c r="O9" s="44" t="e">
        <f t="shared" si="3"/>
        <v>#DIV/0!</v>
      </c>
      <c r="P9" s="44" t="e">
        <f t="shared" si="4"/>
        <v>#DIV/0!</v>
      </c>
    </row>
    <row r="10" spans="1:16" ht="89.25" x14ac:dyDescent="0.25">
      <c r="A10" s="48">
        <v>7</v>
      </c>
      <c r="B10" s="53" t="s">
        <v>7</v>
      </c>
      <c r="C10" s="64" t="s">
        <v>0</v>
      </c>
      <c r="D10" s="48">
        <v>2</v>
      </c>
      <c r="E10" s="50"/>
      <c r="F10" s="50"/>
      <c r="G10" s="50"/>
      <c r="H10" s="50"/>
      <c r="I10" s="40"/>
      <c r="J10" s="41" t="e">
        <f t="shared" si="5"/>
        <v>#DIV/0!</v>
      </c>
      <c r="K10" s="42"/>
      <c r="L10" s="43">
        <f t="shared" si="0"/>
        <v>0</v>
      </c>
      <c r="M10" s="44">
        <f t="shared" si="1"/>
        <v>0</v>
      </c>
      <c r="N10" s="44">
        <f t="shared" si="2"/>
        <v>0</v>
      </c>
      <c r="O10" s="44" t="e">
        <f t="shared" si="3"/>
        <v>#DIV/0!</v>
      </c>
      <c r="P10" s="44" t="e">
        <f t="shared" si="4"/>
        <v>#DIV/0!</v>
      </c>
    </row>
    <row r="11" spans="1:16" ht="242.25" x14ac:dyDescent="0.25">
      <c r="A11" s="48">
        <v>8</v>
      </c>
      <c r="B11" s="52" t="s">
        <v>184</v>
      </c>
      <c r="C11" s="64" t="s">
        <v>0</v>
      </c>
      <c r="D11" s="48">
        <v>35</v>
      </c>
      <c r="E11" s="50"/>
      <c r="F11" s="50"/>
      <c r="G11" s="50"/>
      <c r="H11" s="50"/>
      <c r="I11" s="40"/>
      <c r="J11" s="41" t="e">
        <f t="shared" si="5"/>
        <v>#DIV/0!</v>
      </c>
      <c r="K11" s="42"/>
      <c r="L11" s="43">
        <f t="shared" si="0"/>
        <v>0</v>
      </c>
      <c r="M11" s="44">
        <f t="shared" si="1"/>
        <v>0</v>
      </c>
      <c r="N11" s="44">
        <f t="shared" si="2"/>
        <v>0</v>
      </c>
      <c r="O11" s="44" t="e">
        <f t="shared" si="3"/>
        <v>#DIV/0!</v>
      </c>
      <c r="P11" s="44" t="e">
        <f t="shared" si="4"/>
        <v>#DIV/0!</v>
      </c>
    </row>
    <row r="12" spans="1:16" ht="76.5" x14ac:dyDescent="0.25">
      <c r="A12" s="48">
        <v>9</v>
      </c>
      <c r="B12" s="52" t="s">
        <v>19</v>
      </c>
      <c r="C12" s="64" t="s">
        <v>0</v>
      </c>
      <c r="D12" s="48">
        <v>15</v>
      </c>
      <c r="E12" s="50"/>
      <c r="F12" s="50"/>
      <c r="G12" s="50"/>
      <c r="H12" s="50"/>
      <c r="I12" s="40"/>
      <c r="J12" s="41" t="e">
        <f t="shared" si="5"/>
        <v>#DIV/0!</v>
      </c>
      <c r="K12" s="42"/>
      <c r="L12" s="43">
        <f t="shared" si="0"/>
        <v>0</v>
      </c>
      <c r="M12" s="44">
        <f t="shared" si="1"/>
        <v>0</v>
      </c>
      <c r="N12" s="44">
        <f t="shared" si="2"/>
        <v>0</v>
      </c>
      <c r="O12" s="44" t="e">
        <f t="shared" si="3"/>
        <v>#DIV/0!</v>
      </c>
      <c r="P12" s="44" t="e">
        <f t="shared" si="4"/>
        <v>#DIV/0!</v>
      </c>
    </row>
    <row r="13" spans="1:16" ht="63.75" x14ac:dyDescent="0.25">
      <c r="A13" s="48">
        <v>10</v>
      </c>
      <c r="B13" s="51" t="s">
        <v>43</v>
      </c>
      <c r="C13" s="64" t="s">
        <v>0</v>
      </c>
      <c r="D13" s="48">
        <v>4</v>
      </c>
      <c r="E13" s="50"/>
      <c r="F13" s="50"/>
      <c r="G13" s="50"/>
      <c r="H13" s="50"/>
      <c r="I13" s="40"/>
      <c r="J13" s="41" t="e">
        <f t="shared" si="5"/>
        <v>#DIV/0!</v>
      </c>
      <c r="K13" s="42"/>
      <c r="L13" s="43">
        <f t="shared" si="0"/>
        <v>0</v>
      </c>
      <c r="M13" s="44">
        <f t="shared" si="1"/>
        <v>0</v>
      </c>
      <c r="N13" s="44">
        <f t="shared" si="2"/>
        <v>0</v>
      </c>
      <c r="O13" s="44" t="e">
        <f t="shared" si="3"/>
        <v>#DIV/0!</v>
      </c>
      <c r="P13" s="44" t="e">
        <f t="shared" si="4"/>
        <v>#DIV/0!</v>
      </c>
    </row>
    <row r="14" spans="1:16" ht="267.75" x14ac:dyDescent="0.25">
      <c r="A14" s="48">
        <v>11</v>
      </c>
      <c r="B14" s="51" t="s">
        <v>110</v>
      </c>
      <c r="C14" s="64" t="s">
        <v>2</v>
      </c>
      <c r="D14" s="48">
        <v>20</v>
      </c>
      <c r="E14" s="50"/>
      <c r="F14" s="50"/>
      <c r="G14" s="50"/>
      <c r="H14" s="50"/>
      <c r="I14" s="40"/>
      <c r="J14" s="41" t="e">
        <f t="shared" si="5"/>
        <v>#DIV/0!</v>
      </c>
      <c r="K14" s="42"/>
      <c r="L14" s="43">
        <f t="shared" si="0"/>
        <v>0</v>
      </c>
      <c r="M14" s="44">
        <f t="shared" si="1"/>
        <v>0</v>
      </c>
      <c r="N14" s="44">
        <f t="shared" si="2"/>
        <v>0</v>
      </c>
      <c r="O14" s="44" t="e">
        <f t="shared" si="3"/>
        <v>#DIV/0!</v>
      </c>
      <c r="P14" s="44" t="e">
        <f t="shared" si="4"/>
        <v>#DIV/0!</v>
      </c>
    </row>
    <row r="15" spans="1:16" ht="63.75" x14ac:dyDescent="0.25">
      <c r="A15" s="48">
        <v>12</v>
      </c>
      <c r="B15" s="56" t="s">
        <v>44</v>
      </c>
      <c r="C15" s="64" t="s">
        <v>1</v>
      </c>
      <c r="D15" s="48">
        <v>1500</v>
      </c>
      <c r="E15" s="50"/>
      <c r="F15" s="50"/>
      <c r="G15" s="50"/>
      <c r="H15" s="50"/>
      <c r="I15" s="40"/>
      <c r="J15" s="41" t="e">
        <f t="shared" si="5"/>
        <v>#DIV/0!</v>
      </c>
      <c r="K15" s="42"/>
      <c r="L15" s="43">
        <f t="shared" si="0"/>
        <v>0</v>
      </c>
      <c r="M15" s="44">
        <f t="shared" si="1"/>
        <v>0</v>
      </c>
      <c r="N15" s="44">
        <f t="shared" si="2"/>
        <v>0</v>
      </c>
      <c r="O15" s="44" t="e">
        <f t="shared" si="3"/>
        <v>#DIV/0!</v>
      </c>
      <c r="P15" s="44" t="e">
        <f t="shared" si="4"/>
        <v>#DIV/0!</v>
      </c>
    </row>
    <row r="16" spans="1:16" ht="127.5" x14ac:dyDescent="0.25">
      <c r="A16" s="48">
        <v>13</v>
      </c>
      <c r="B16" s="65" t="s">
        <v>45</v>
      </c>
      <c r="C16" s="48" t="s">
        <v>2</v>
      </c>
      <c r="D16" s="48">
        <v>30</v>
      </c>
      <c r="E16" s="50"/>
      <c r="F16" s="50"/>
      <c r="G16" s="50"/>
      <c r="H16" s="50"/>
      <c r="I16" s="40"/>
      <c r="J16" s="41" t="e">
        <f t="shared" si="5"/>
        <v>#DIV/0!</v>
      </c>
      <c r="K16" s="42"/>
      <c r="L16" s="43">
        <f t="shared" si="0"/>
        <v>0</v>
      </c>
      <c r="M16" s="44">
        <f t="shared" si="1"/>
        <v>0</v>
      </c>
      <c r="N16" s="44">
        <f t="shared" si="2"/>
        <v>0</v>
      </c>
      <c r="O16" s="44" t="e">
        <f t="shared" si="3"/>
        <v>#DIV/0!</v>
      </c>
      <c r="P16" s="44" t="e">
        <f t="shared" si="4"/>
        <v>#DIV/0!</v>
      </c>
    </row>
    <row r="17" spans="1:16" ht="76.5" x14ac:dyDescent="0.25">
      <c r="A17" s="48">
        <v>14</v>
      </c>
      <c r="B17" s="51" t="s">
        <v>46</v>
      </c>
      <c r="C17" s="48" t="s">
        <v>2</v>
      </c>
      <c r="D17" s="48">
        <v>105</v>
      </c>
      <c r="E17" s="50"/>
      <c r="F17" s="50"/>
      <c r="G17" s="50"/>
      <c r="H17" s="50"/>
      <c r="I17" s="40"/>
      <c r="J17" s="41" t="e">
        <f t="shared" si="5"/>
        <v>#DIV/0!</v>
      </c>
      <c r="K17" s="42"/>
      <c r="L17" s="43">
        <f t="shared" si="0"/>
        <v>0</v>
      </c>
      <c r="M17" s="44">
        <f t="shared" si="1"/>
        <v>0</v>
      </c>
      <c r="N17" s="44">
        <f t="shared" si="2"/>
        <v>0</v>
      </c>
      <c r="O17" s="44" t="e">
        <f t="shared" si="3"/>
        <v>#DIV/0!</v>
      </c>
      <c r="P17" s="44" t="e">
        <f t="shared" si="4"/>
        <v>#DIV/0!</v>
      </c>
    </row>
    <row r="18" spans="1:16" ht="38.25" x14ac:dyDescent="0.25">
      <c r="A18" s="48">
        <v>15</v>
      </c>
      <c r="B18" s="53" t="s">
        <v>47</v>
      </c>
      <c r="C18" s="48" t="s">
        <v>2</v>
      </c>
      <c r="D18" s="48">
        <v>20000</v>
      </c>
      <c r="E18" s="50"/>
      <c r="F18" s="50"/>
      <c r="G18" s="50"/>
      <c r="H18" s="50"/>
      <c r="I18" s="40"/>
      <c r="J18" s="41" t="e">
        <f t="shared" si="5"/>
        <v>#DIV/0!</v>
      </c>
      <c r="K18" s="42"/>
      <c r="L18" s="43">
        <f t="shared" si="0"/>
        <v>0</v>
      </c>
      <c r="M18" s="44">
        <f t="shared" si="1"/>
        <v>0</v>
      </c>
      <c r="N18" s="44">
        <f t="shared" si="2"/>
        <v>0</v>
      </c>
      <c r="O18" s="44" t="e">
        <f t="shared" si="3"/>
        <v>#DIV/0!</v>
      </c>
      <c r="P18" s="44" t="e">
        <f t="shared" si="4"/>
        <v>#DIV/0!</v>
      </c>
    </row>
    <row r="19" spans="1:16" ht="63.75" x14ac:dyDescent="0.25">
      <c r="A19" s="48">
        <v>16</v>
      </c>
      <c r="B19" s="53" t="s">
        <v>48</v>
      </c>
      <c r="C19" s="48" t="s">
        <v>2</v>
      </c>
      <c r="D19" s="48">
        <v>2500</v>
      </c>
      <c r="E19" s="50"/>
      <c r="F19" s="50"/>
      <c r="G19" s="50"/>
      <c r="H19" s="50"/>
      <c r="I19" s="40"/>
      <c r="J19" s="41" t="e">
        <f t="shared" si="5"/>
        <v>#DIV/0!</v>
      </c>
      <c r="K19" s="42"/>
      <c r="L19" s="43">
        <f t="shared" si="0"/>
        <v>0</v>
      </c>
      <c r="M19" s="44">
        <f t="shared" si="1"/>
        <v>0</v>
      </c>
      <c r="N19" s="44">
        <f t="shared" si="2"/>
        <v>0</v>
      </c>
      <c r="O19" s="44" t="e">
        <f t="shared" si="3"/>
        <v>#DIV/0!</v>
      </c>
      <c r="P19" s="44" t="e">
        <f t="shared" si="4"/>
        <v>#DIV/0!</v>
      </c>
    </row>
    <row r="20" spans="1:16" x14ac:dyDescent="0.25">
      <c r="A20" s="66"/>
      <c r="B20" s="66"/>
      <c r="C20" s="66"/>
      <c r="D20" s="67"/>
      <c r="E20" s="47"/>
      <c r="F20" s="47"/>
      <c r="G20" s="47"/>
      <c r="H20" s="47"/>
      <c r="I20" s="47"/>
      <c r="J20" s="47"/>
      <c r="K20" s="47"/>
      <c r="L20" s="47"/>
      <c r="M20" s="47"/>
      <c r="N20" s="47" t="s">
        <v>189</v>
      </c>
      <c r="O20" s="88" t="e">
        <f>SUM(O4:O19)</f>
        <v>#DIV/0!</v>
      </c>
      <c r="P20" s="47" t="e">
        <f t="shared" si="4"/>
        <v>#DIV/0!</v>
      </c>
    </row>
    <row r="21" spans="1:16" x14ac:dyDescent="0.25">
      <c r="A21" s="47"/>
      <c r="B21" s="47"/>
      <c r="C21" s="47"/>
      <c r="D21" s="61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x14ac:dyDescent="0.25">
      <c r="A22" s="47"/>
      <c r="B22" s="47"/>
      <c r="C22" s="47"/>
      <c r="D22" s="61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Q7"/>
  <sheetViews>
    <sheetView zoomScale="90" zoomScaleNormal="90" workbookViewId="0">
      <selection activeCell="S5" sqref="S5"/>
    </sheetView>
  </sheetViews>
  <sheetFormatPr defaultRowHeight="15" x14ac:dyDescent="0.25"/>
  <cols>
    <col min="1" max="1" width="3" bestFit="1" customWidth="1"/>
    <col min="2" max="2" width="30.42578125" customWidth="1"/>
    <col min="3" max="3" width="7.28515625" customWidth="1"/>
    <col min="4" max="4" width="7.42578125" style="10" customWidth="1"/>
    <col min="5" max="5" width="6.85546875" customWidth="1"/>
    <col min="6" max="6" width="7.140625" customWidth="1"/>
    <col min="7" max="8" width="6.85546875" customWidth="1"/>
    <col min="9" max="9" width="7.140625" customWidth="1"/>
    <col min="10" max="10" width="8" customWidth="1"/>
    <col min="11" max="11" width="7.85546875" customWidth="1"/>
  </cols>
  <sheetData>
    <row r="1" spans="1:17" x14ac:dyDescent="0.25">
      <c r="A1" s="70" t="s">
        <v>183</v>
      </c>
      <c r="B1" s="70"/>
      <c r="C1" s="70"/>
      <c r="D1" s="70"/>
    </row>
    <row r="2" spans="1:17" ht="27.75" customHeight="1" x14ac:dyDescent="0.25">
      <c r="A2" s="14">
        <v>7</v>
      </c>
      <c r="B2" s="73" t="s">
        <v>26</v>
      </c>
      <c r="C2" s="73"/>
      <c r="D2" s="73"/>
    </row>
    <row r="3" spans="1:17" ht="141.75" customHeight="1" x14ac:dyDescent="0.25">
      <c r="A3" s="36" t="s">
        <v>3</v>
      </c>
      <c r="B3" s="45" t="s">
        <v>20</v>
      </c>
      <c r="C3" s="45" t="s">
        <v>21</v>
      </c>
      <c r="D3" s="46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  <c r="Q3" s="47"/>
    </row>
    <row r="4" spans="1:17" ht="369.75" x14ac:dyDescent="0.25">
      <c r="A4" s="48">
        <v>1</v>
      </c>
      <c r="B4" s="52" t="s">
        <v>185</v>
      </c>
      <c r="C4" s="48" t="s">
        <v>1</v>
      </c>
      <c r="D4" s="48">
        <v>6000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6" si="0">K4*1.2</f>
        <v>0</v>
      </c>
      <c r="M4" s="44">
        <f t="shared" ref="M4:M6" si="1">I4*K4</f>
        <v>0</v>
      </c>
      <c r="N4" s="44">
        <f t="shared" ref="N4:N6" si="2">M4*1.2</f>
        <v>0</v>
      </c>
      <c r="O4" s="44" t="e">
        <f t="shared" ref="O4:O6" si="3">M4*J4</f>
        <v>#DIV/0!</v>
      </c>
      <c r="P4" s="44" t="e">
        <f t="shared" ref="P4:P7" si="4">O4*1.2</f>
        <v>#DIV/0!</v>
      </c>
      <c r="Q4" s="47"/>
    </row>
    <row r="5" spans="1:17" ht="219.75" x14ac:dyDescent="0.25">
      <c r="A5" s="48">
        <v>2</v>
      </c>
      <c r="B5" s="52" t="s">
        <v>186</v>
      </c>
      <c r="C5" s="48" t="s">
        <v>1</v>
      </c>
      <c r="D5" s="48">
        <v>350</v>
      </c>
      <c r="E5" s="50"/>
      <c r="F5" s="50"/>
      <c r="G5" s="50"/>
      <c r="H5" s="50"/>
      <c r="I5" s="40"/>
      <c r="J5" s="41" t="e">
        <f t="shared" ref="J5:J6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  <c r="Q5" s="47"/>
    </row>
    <row r="6" spans="1:17" ht="245.25" x14ac:dyDescent="0.25">
      <c r="A6" s="48">
        <v>3</v>
      </c>
      <c r="B6" s="52" t="s">
        <v>187</v>
      </c>
      <c r="C6" s="48" t="s">
        <v>1</v>
      </c>
      <c r="D6" s="48">
        <v>500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  <c r="Q6" s="47"/>
    </row>
    <row r="7" spans="1:17" x14ac:dyDescent="0.25">
      <c r="A7" s="47"/>
      <c r="B7" s="47"/>
      <c r="C7" s="47"/>
      <c r="D7" s="61"/>
      <c r="E7" s="47"/>
      <c r="F7" s="47"/>
      <c r="G7" s="47"/>
      <c r="H7" s="47"/>
      <c r="I7" s="47"/>
      <c r="J7" s="47"/>
      <c r="K7" s="47"/>
      <c r="L7" s="47"/>
      <c r="M7" s="47"/>
      <c r="N7" s="50" t="s">
        <v>164</v>
      </c>
      <c r="O7" s="62" t="e">
        <f>SUM(O4:O6)</f>
        <v>#DIV/0!</v>
      </c>
      <c r="P7" s="43" t="e">
        <f t="shared" si="4"/>
        <v>#DIV/0!</v>
      </c>
      <c r="Q7" s="47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B2" sqref="B2:P2"/>
    </sheetView>
  </sheetViews>
  <sheetFormatPr defaultRowHeight="15" x14ac:dyDescent="0.25"/>
  <cols>
    <col min="1" max="1" width="3.140625" bestFit="1" customWidth="1"/>
    <col min="2" max="2" width="27" customWidth="1"/>
    <col min="3" max="3" width="5.5703125" customWidth="1"/>
    <col min="4" max="4" width="9.28515625" customWidth="1"/>
    <col min="6" max="6" width="7.28515625" customWidth="1"/>
    <col min="7" max="7" width="8.28515625" customWidth="1"/>
    <col min="8" max="8" width="6.5703125" customWidth="1"/>
    <col min="9" max="9" width="6.140625" customWidth="1"/>
    <col min="11" max="11" width="7.7109375" customWidth="1"/>
    <col min="12" max="12" width="7.85546875" customWidth="1"/>
  </cols>
  <sheetData>
    <row r="1" spans="1:16" x14ac:dyDescent="0.25">
      <c r="A1" s="70" t="s">
        <v>183</v>
      </c>
      <c r="B1" s="70"/>
      <c r="C1" s="70"/>
      <c r="D1" s="70"/>
    </row>
    <row r="2" spans="1:16" ht="15" customHeight="1" x14ac:dyDescent="0.25">
      <c r="A2" s="14">
        <v>8</v>
      </c>
      <c r="B2" s="74" t="s">
        <v>27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89.25" x14ac:dyDescent="0.25">
      <c r="A3" s="36" t="s">
        <v>3</v>
      </c>
      <c r="B3" s="45" t="s">
        <v>20</v>
      </c>
      <c r="C3" s="45" t="s">
        <v>21</v>
      </c>
      <c r="D3" s="46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89.25" x14ac:dyDescent="0.25">
      <c r="A4" s="48">
        <v>1</v>
      </c>
      <c r="B4" s="68" t="s">
        <v>76</v>
      </c>
      <c r="C4" s="48" t="s">
        <v>1</v>
      </c>
      <c r="D4" s="48">
        <v>120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8" si="0">K4*1.2</f>
        <v>0</v>
      </c>
      <c r="M4" s="44">
        <f t="shared" ref="M4:M8" si="1">I4*K4</f>
        <v>0</v>
      </c>
      <c r="N4" s="44">
        <f t="shared" ref="N4:N8" si="2">M4*1.2</f>
        <v>0</v>
      </c>
      <c r="O4" s="44" t="e">
        <f t="shared" ref="O4:O8" si="3">M4*J4</f>
        <v>#DIV/0!</v>
      </c>
      <c r="P4" s="44" t="e">
        <f t="shared" ref="P4:P9" si="4">O4*1.2</f>
        <v>#DIV/0!</v>
      </c>
    </row>
    <row r="5" spans="1:16" ht="63.75" x14ac:dyDescent="0.25">
      <c r="A5" s="48">
        <v>2</v>
      </c>
      <c r="B5" s="53" t="s">
        <v>49</v>
      </c>
      <c r="C5" s="48" t="s">
        <v>1</v>
      </c>
      <c r="D5" s="48">
        <v>2500</v>
      </c>
      <c r="E5" s="50"/>
      <c r="F5" s="50"/>
      <c r="G5" s="50"/>
      <c r="H5" s="50"/>
      <c r="I5" s="40"/>
      <c r="J5" s="41" t="e">
        <f t="shared" ref="J5:J8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63.75" x14ac:dyDescent="0.25">
      <c r="A6" s="48">
        <v>3</v>
      </c>
      <c r="B6" s="53" t="s">
        <v>50</v>
      </c>
      <c r="C6" s="48" t="s">
        <v>1</v>
      </c>
      <c r="D6" s="48">
        <v>2000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ht="63.75" x14ac:dyDescent="0.25">
      <c r="A7" s="48">
        <v>4</v>
      </c>
      <c r="B7" s="53" t="s">
        <v>51</v>
      </c>
      <c r="C7" s="48" t="s">
        <v>1</v>
      </c>
      <c r="D7" s="48">
        <v>500</v>
      </c>
      <c r="E7" s="50"/>
      <c r="F7" s="50"/>
      <c r="G7" s="50"/>
      <c r="H7" s="50"/>
      <c r="I7" s="40"/>
      <c r="J7" s="41" t="e">
        <f t="shared" si="5"/>
        <v>#DIV/0!</v>
      </c>
      <c r="K7" s="42"/>
      <c r="L7" s="43">
        <f t="shared" si="0"/>
        <v>0</v>
      </c>
      <c r="M7" s="44">
        <f t="shared" si="1"/>
        <v>0</v>
      </c>
      <c r="N7" s="44">
        <f t="shared" si="2"/>
        <v>0</v>
      </c>
      <c r="O7" s="44" t="e">
        <f t="shared" si="3"/>
        <v>#DIV/0!</v>
      </c>
      <c r="P7" s="44" t="e">
        <f t="shared" si="4"/>
        <v>#DIV/0!</v>
      </c>
    </row>
    <row r="8" spans="1:16" ht="38.25" x14ac:dyDescent="0.25">
      <c r="A8" s="48">
        <v>5</v>
      </c>
      <c r="B8" s="68" t="s">
        <v>52</v>
      </c>
      <c r="C8" s="48" t="s">
        <v>1</v>
      </c>
      <c r="D8" s="48">
        <v>300</v>
      </c>
      <c r="E8" s="50"/>
      <c r="F8" s="50"/>
      <c r="G8" s="50"/>
      <c r="H8" s="50"/>
      <c r="I8" s="40"/>
      <c r="J8" s="41" t="e">
        <f t="shared" si="5"/>
        <v>#DIV/0!</v>
      </c>
      <c r="K8" s="42"/>
      <c r="L8" s="43">
        <f t="shared" si="0"/>
        <v>0</v>
      </c>
      <c r="M8" s="44">
        <f t="shared" si="1"/>
        <v>0</v>
      </c>
      <c r="N8" s="44">
        <f t="shared" si="2"/>
        <v>0</v>
      </c>
      <c r="O8" s="44" t="e">
        <f t="shared" si="3"/>
        <v>#DIV/0!</v>
      </c>
      <c r="P8" s="44" t="e">
        <f t="shared" si="4"/>
        <v>#DIV/0!</v>
      </c>
    </row>
    <row r="9" spans="1:16" x14ac:dyDescent="0.25">
      <c r="A9" s="25"/>
      <c r="B9" s="25"/>
      <c r="C9" s="25"/>
      <c r="D9" s="25"/>
      <c r="N9" s="50" t="s">
        <v>164</v>
      </c>
      <c r="O9" s="62" t="e">
        <f>SUM(O1:O8)</f>
        <v>#DIV/0!</v>
      </c>
      <c r="P9" s="43" t="e">
        <f t="shared" si="4"/>
        <v>#DIV/0!</v>
      </c>
    </row>
    <row r="10" spans="1:16" x14ac:dyDescent="0.25">
      <c r="A10" s="25"/>
      <c r="B10" s="25"/>
      <c r="C10" s="25"/>
      <c r="D10" s="25"/>
    </row>
    <row r="11" spans="1:16" x14ac:dyDescent="0.25">
      <c r="A11" s="25"/>
      <c r="B11" s="25"/>
      <c r="C11" s="25"/>
      <c r="D11" s="25"/>
    </row>
  </sheetData>
  <mergeCells count="2">
    <mergeCell ref="A1:D1"/>
    <mergeCell ref="B2:P2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2" sqref="A2"/>
    </sheetView>
  </sheetViews>
  <sheetFormatPr defaultRowHeight="15" x14ac:dyDescent="0.25"/>
  <cols>
    <col min="1" max="1" width="3.140625" bestFit="1" customWidth="1"/>
    <col min="2" max="2" width="23.28515625" customWidth="1"/>
    <col min="4" max="4" width="8.5703125" customWidth="1"/>
    <col min="5" max="5" width="7" customWidth="1"/>
    <col min="7" max="7" width="8" customWidth="1"/>
    <col min="8" max="8" width="6.5703125" customWidth="1"/>
    <col min="9" max="9" width="6.7109375" customWidth="1"/>
    <col min="11" max="11" width="7.140625" customWidth="1"/>
  </cols>
  <sheetData>
    <row r="1" spans="1:16" x14ac:dyDescent="0.25">
      <c r="A1" s="70" t="s">
        <v>183</v>
      </c>
      <c r="B1" s="70"/>
      <c r="C1" s="70"/>
      <c r="D1" s="70"/>
    </row>
    <row r="2" spans="1:16" ht="42.75" customHeight="1" x14ac:dyDescent="0.25">
      <c r="A2" s="14">
        <v>9</v>
      </c>
      <c r="B2" s="74" t="s">
        <v>28</v>
      </c>
      <c r="C2" s="74"/>
      <c r="D2" s="74"/>
      <c r="E2" s="74"/>
      <c r="F2" s="74"/>
      <c r="G2" s="74"/>
    </row>
    <row r="3" spans="1:16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38" t="s">
        <v>158</v>
      </c>
      <c r="L3" s="38" t="s">
        <v>159</v>
      </c>
      <c r="M3" s="39" t="s">
        <v>160</v>
      </c>
      <c r="N3" s="39" t="s">
        <v>161</v>
      </c>
      <c r="O3" s="39" t="s">
        <v>162</v>
      </c>
      <c r="P3" s="39" t="s">
        <v>163</v>
      </c>
    </row>
    <row r="4" spans="1:16" ht="63.75" x14ac:dyDescent="0.25">
      <c r="A4" s="48">
        <v>1</v>
      </c>
      <c r="B4" s="51" t="s">
        <v>53</v>
      </c>
      <c r="C4" s="64" t="s">
        <v>1</v>
      </c>
      <c r="D4" s="48">
        <v>600</v>
      </c>
      <c r="E4" s="50"/>
      <c r="F4" s="50"/>
      <c r="G4" s="50"/>
      <c r="H4" s="50"/>
      <c r="I4" s="40"/>
      <c r="J4" s="41" t="e">
        <f>D4/I4</f>
        <v>#DIV/0!</v>
      </c>
      <c r="K4" s="42"/>
      <c r="L4" s="43">
        <f t="shared" ref="L4:L6" si="0">K4*1.2</f>
        <v>0</v>
      </c>
      <c r="M4" s="44">
        <f t="shared" ref="M4:M6" si="1">I4*K4</f>
        <v>0</v>
      </c>
      <c r="N4" s="44">
        <f t="shared" ref="N4:N6" si="2">M4*1.2</f>
        <v>0</v>
      </c>
      <c r="O4" s="44" t="e">
        <f t="shared" ref="O4:O6" si="3">M4*J4</f>
        <v>#DIV/0!</v>
      </c>
      <c r="P4" s="44" t="e">
        <f t="shared" ref="P4:P7" si="4">O4*1.2</f>
        <v>#DIV/0!</v>
      </c>
    </row>
    <row r="5" spans="1:16" ht="140.25" x14ac:dyDescent="0.25">
      <c r="A5" s="48">
        <v>2</v>
      </c>
      <c r="B5" s="52" t="s">
        <v>54</v>
      </c>
      <c r="C5" s="64" t="s">
        <v>1</v>
      </c>
      <c r="D5" s="48">
        <v>400</v>
      </c>
      <c r="E5" s="50"/>
      <c r="F5" s="50"/>
      <c r="G5" s="50"/>
      <c r="H5" s="50"/>
      <c r="I5" s="40"/>
      <c r="J5" s="41" t="e">
        <f t="shared" ref="J5:J6" si="5">D5/I5</f>
        <v>#DIV/0!</v>
      </c>
      <c r="K5" s="42"/>
      <c r="L5" s="43">
        <f t="shared" si="0"/>
        <v>0</v>
      </c>
      <c r="M5" s="44">
        <f t="shared" si="1"/>
        <v>0</v>
      </c>
      <c r="N5" s="44">
        <f t="shared" si="2"/>
        <v>0</v>
      </c>
      <c r="O5" s="44" t="e">
        <f t="shared" si="3"/>
        <v>#DIV/0!</v>
      </c>
      <c r="P5" s="44" t="e">
        <f t="shared" si="4"/>
        <v>#DIV/0!</v>
      </c>
    </row>
    <row r="6" spans="1:16" ht="102" x14ac:dyDescent="0.25">
      <c r="A6" s="48">
        <v>3</v>
      </c>
      <c r="B6" s="51" t="s">
        <v>111</v>
      </c>
      <c r="C6" s="64" t="s">
        <v>1</v>
      </c>
      <c r="D6" s="48">
        <v>175</v>
      </c>
      <c r="E6" s="50"/>
      <c r="F6" s="50"/>
      <c r="G6" s="50"/>
      <c r="H6" s="50"/>
      <c r="I6" s="40"/>
      <c r="J6" s="41" t="e">
        <f t="shared" si="5"/>
        <v>#DIV/0!</v>
      </c>
      <c r="K6" s="42"/>
      <c r="L6" s="43">
        <f t="shared" si="0"/>
        <v>0</v>
      </c>
      <c r="M6" s="44">
        <f t="shared" si="1"/>
        <v>0</v>
      </c>
      <c r="N6" s="44">
        <f t="shared" si="2"/>
        <v>0</v>
      </c>
      <c r="O6" s="44" t="e">
        <f t="shared" si="3"/>
        <v>#DIV/0!</v>
      </c>
      <c r="P6" s="44" t="e">
        <f t="shared" si="4"/>
        <v>#DIV/0!</v>
      </c>
    </row>
    <row r="7" spans="1:1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50" t="s">
        <v>164</v>
      </c>
      <c r="O7" s="62" t="e">
        <f>SUM(O4:O6)</f>
        <v>#DIV/0!</v>
      </c>
      <c r="P7" s="43" t="e">
        <f t="shared" si="4"/>
        <v>#DIV/0!</v>
      </c>
    </row>
    <row r="8" spans="1:1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</sheetData>
  <mergeCells count="2">
    <mergeCell ref="A1:D1"/>
    <mergeCell ref="B2:G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ОП1</vt:lpstr>
      <vt:lpstr>ОП2</vt:lpstr>
      <vt:lpstr>ОП3</vt:lpstr>
      <vt:lpstr>ОП4</vt:lpstr>
      <vt:lpstr>ОП5</vt:lpstr>
      <vt:lpstr>ОП6</vt:lpstr>
      <vt:lpstr>ОП7</vt:lpstr>
      <vt:lpstr>ОП8</vt:lpstr>
      <vt:lpstr>ОП9</vt:lpstr>
      <vt:lpstr>ОП 10</vt:lpstr>
      <vt:lpstr>ОП11</vt:lpstr>
      <vt:lpstr>ОП12</vt:lpstr>
      <vt:lpstr>ОП13</vt:lpstr>
      <vt:lpstr>ОП14</vt:lpstr>
      <vt:lpstr>OП15</vt:lpstr>
      <vt:lpstr>ОП16</vt:lpstr>
      <vt:lpstr>OП17</vt:lpstr>
      <vt:lpstr>ОП18</vt:lpstr>
      <vt:lpstr>ОП19</vt:lpstr>
    </vt:vector>
  </TitlesOfParts>
  <Company>SGP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Behemoth</dc:creator>
  <cp:lastModifiedBy>Gergana Bojilova</cp:lastModifiedBy>
  <cp:lastPrinted>2020-06-15T09:49:30Z</cp:lastPrinted>
  <dcterms:created xsi:type="dcterms:W3CDTF">2018-01-12T17:22:20Z</dcterms:created>
  <dcterms:modified xsi:type="dcterms:W3CDTF">2020-06-15T09:52:54Z</dcterms:modified>
</cp:coreProperties>
</file>